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Windows\Desktop\cta pub2022\Informacion Contable Excel\"/>
    </mc:Choice>
  </mc:AlternateContent>
  <bookViews>
    <workbookView xWindow="-120" yWindow="-120" windowWidth="29040" windowHeight="15840" tabRatio="809" firstSheet="4" activeTab="16"/>
  </bookViews>
  <sheets>
    <sheet name="IC-8" sheetId="234" r:id="rId1"/>
    <sheet name="IC-9" sheetId="239" r:id="rId2"/>
    <sheet name="IC-10" sheetId="207" r:id="rId3"/>
    <sheet name="IC-11" sheetId="208" r:id="rId4"/>
    <sheet name="IC-12" sheetId="248" r:id="rId5"/>
    <sheet name="IC-13" sheetId="211" r:id="rId6"/>
    <sheet name="IC-14" sheetId="212" r:id="rId7"/>
    <sheet name="IC-15" sheetId="231" r:id="rId8"/>
    <sheet name="IC-16" sheetId="215" r:id="rId9"/>
    <sheet name="IC-17" sheetId="241" r:id="rId10"/>
    <sheet name="IC-18" sheetId="242" r:id="rId11"/>
    <sheet name="IC-19" sheetId="243" r:id="rId12"/>
    <sheet name="IC-20" sheetId="244" r:id="rId13"/>
    <sheet name="IC-21" sheetId="245" r:id="rId14"/>
    <sheet name="IC-22" sheetId="224" r:id="rId15"/>
    <sheet name="IC-23" sheetId="246" r:id="rId16"/>
    <sheet name="IC-23 Ptto" sheetId="251" r:id="rId17"/>
    <sheet name="IC-24" sheetId="249" r:id="rId18"/>
  </sheets>
  <definedNames>
    <definedName name="_xlnm.Print_Area" localSheetId="2">'IC-10'!$A$1:$G$28</definedName>
    <definedName name="_xlnm.Print_Area" localSheetId="4">'IC-12'!$B$1:$G$58</definedName>
    <definedName name="_xlnm.Print_Area" localSheetId="5">'IC-13'!$A$1:$C$37</definedName>
    <definedName name="_xlnm.Print_Area" localSheetId="6">'IC-14'!$B$1:$F$55</definedName>
    <definedName name="_xlnm.Print_Area" localSheetId="7">'IC-15'!$B$1:$H$63</definedName>
    <definedName name="_xlnm.Print_Area" localSheetId="8">'IC-16'!$B$1:$G$40</definedName>
    <definedName name="_xlnm.Print_Area" localSheetId="9">'IC-17'!$A$1:$G$36</definedName>
    <definedName name="_xlnm.Print_Area" localSheetId="10">'IC-18'!$B$1:$F$51</definedName>
    <definedName name="_xlnm.Print_Area" localSheetId="11">'IC-19'!$B$1:$F$89</definedName>
    <definedName name="_xlnm.Print_Area" localSheetId="12">'IC-20'!$C$1:$I$28</definedName>
    <definedName name="_xlnm.Print_Area" localSheetId="13">'IC-21'!$B$1:$H$49</definedName>
    <definedName name="_xlnm.Print_Area" localSheetId="14">'IC-22'!$C$1:$F$74</definedName>
    <definedName name="_xlnm.Print_Area" localSheetId="15">'IC-23'!$A$1:$F$207</definedName>
    <definedName name="_xlnm.Print_Area" localSheetId="0">'IC-8'!$A$1:$G$38</definedName>
    <definedName name="_xlnm.Print_Area" localSheetId="1">'IC-9'!$A$1:$G$79</definedName>
    <definedName name="OLE_LINK1" localSheetId="1">'IC-9'!#REF!</definedName>
    <definedName name="_xlnm.Print_Titles" localSheetId="7">'IC-15'!$2:$7</definedName>
    <definedName name="_xlnm.Print_Titles" localSheetId="8">'IC-16'!$2:$15</definedName>
    <definedName name="_xlnm.Print_Titles" localSheetId="10">'IC-18'!$2:$20</definedName>
    <definedName name="_xlnm.Print_Titles" localSheetId="11">'IC-19'!$1:$29</definedName>
    <definedName name="_xlnm.Print_Titles" localSheetId="14">'IC-22'!$1:$1</definedName>
    <definedName name="_xlnm.Print_Titles" localSheetId="15">'IC-23'!$1:$21</definedName>
    <definedName name="_xlnm.Print_Titles" localSheetId="16">'IC-23 Ptto'!$2:$6</definedName>
    <definedName name="_xlnm.Print_Titles" localSheetId="1">'IC-9'!$1:$7</definedName>
  </definedNames>
  <calcPr calcId="152511"/>
</workbook>
</file>

<file path=xl/calcChain.xml><?xml version="1.0" encoding="utf-8"?>
<calcChain xmlns="http://schemas.openxmlformats.org/spreadsheetml/2006/main">
  <c r="E54" i="224" l="1"/>
  <c r="E62" i="224" s="1"/>
  <c r="D54" i="224"/>
  <c r="D62" i="224" s="1"/>
  <c r="D19" i="251" l="1"/>
  <c r="C19" i="251"/>
  <c r="E18" i="251"/>
  <c r="E17" i="251"/>
  <c r="E16" i="251"/>
  <c r="E15" i="251"/>
  <c r="E14" i="251"/>
  <c r="E13" i="251"/>
  <c r="E12" i="251"/>
  <c r="E11" i="251"/>
  <c r="E9" i="251"/>
  <c r="E8" i="251"/>
  <c r="E7" i="251"/>
  <c r="E19" i="251" s="1"/>
  <c r="E42" i="248" l="1"/>
  <c r="D42" i="248"/>
  <c r="F41" i="248"/>
  <c r="F42" i="248" s="1"/>
  <c r="E38" i="248"/>
  <c r="D38" i="248"/>
  <c r="F37" i="248"/>
  <c r="F38" i="248" s="1"/>
  <c r="E32" i="248"/>
  <c r="D32" i="248"/>
  <c r="F31" i="248"/>
  <c r="F30" i="248"/>
  <c r="F32" i="248" s="1"/>
  <c r="E24" i="248"/>
  <c r="D24" i="248"/>
  <c r="F175" i="246" l="1"/>
  <c r="A118" i="246"/>
  <c r="A119" i="246" s="1"/>
  <c r="A120" i="246" s="1"/>
  <c r="A121" i="246" s="1"/>
  <c r="A122" i="246" s="1"/>
  <c r="A123" i="246" s="1"/>
  <c r="A124" i="246" s="1"/>
  <c r="A125" i="246" s="1"/>
  <c r="A126" i="246" s="1"/>
  <c r="A127" i="246" s="1"/>
  <c r="A128" i="246" s="1"/>
  <c r="A129" i="246" s="1"/>
  <c r="A130" i="246" s="1"/>
  <c r="A131" i="246" s="1"/>
  <c r="A132" i="246" s="1"/>
  <c r="A133" i="246" s="1"/>
  <c r="A134" i="246" s="1"/>
  <c r="A135" i="246" s="1"/>
  <c r="A136" i="246" s="1"/>
  <c r="A137" i="246" s="1"/>
  <c r="A138" i="246" s="1"/>
  <c r="A139" i="246" s="1"/>
  <c r="A140" i="246" s="1"/>
  <c r="A141" i="246" s="1"/>
  <c r="A142" i="246" s="1"/>
  <c r="A143" i="246" s="1"/>
  <c r="A144" i="246" s="1"/>
  <c r="A145" i="246" s="1"/>
  <c r="A146" i="246" s="1"/>
  <c r="A147" i="246" s="1"/>
  <c r="A148" i="246" s="1"/>
  <c r="A149" i="246" s="1"/>
  <c r="A150" i="246" s="1"/>
  <c r="A151" i="246" s="1"/>
  <c r="A152" i="246" s="1"/>
  <c r="A153" i="246" s="1"/>
  <c r="A154" i="246" s="1"/>
  <c r="A155" i="246" s="1"/>
  <c r="A156" i="246" s="1"/>
  <c r="A157" i="246" s="1"/>
  <c r="A158" i="246" s="1"/>
  <c r="F116" i="246"/>
  <c r="A104" i="246"/>
  <c r="A105" i="246" s="1"/>
  <c r="A106" i="246" s="1"/>
  <c r="A107" i="246" s="1"/>
  <c r="A108" i="246" s="1"/>
  <c r="A109" i="246" s="1"/>
  <c r="A110" i="246" s="1"/>
  <c r="A111" i="246" s="1"/>
  <c r="F102" i="246"/>
  <c r="A25" i="246"/>
  <c r="A26" i="246" s="1"/>
  <c r="A27" i="246" s="1"/>
  <c r="A28" i="246" s="1"/>
  <c r="A29" i="246" s="1"/>
  <c r="A30" i="246" s="1"/>
  <c r="A31" i="246" s="1"/>
  <c r="A32" i="246" s="1"/>
  <c r="A33" i="246" s="1"/>
  <c r="A34" i="246" s="1"/>
  <c r="A35" i="246" s="1"/>
  <c r="A36" i="246" s="1"/>
  <c r="A37" i="246" s="1"/>
  <c r="A38" i="246" s="1"/>
  <c r="A39" i="246" s="1"/>
  <c r="A40" i="246" s="1"/>
  <c r="A41" i="246" s="1"/>
  <c r="A42" i="246" s="1"/>
  <c r="A43" i="246" s="1"/>
  <c r="A44" i="246" s="1"/>
  <c r="A45" i="246" s="1"/>
  <c r="A46" i="246" s="1"/>
  <c r="A47" i="246" s="1"/>
  <c r="A48" i="246" s="1"/>
  <c r="A49" i="246" s="1"/>
  <c r="A50" i="246" s="1"/>
  <c r="A51" i="246" s="1"/>
  <c r="A52" i="246" s="1"/>
  <c r="A53" i="246" s="1"/>
  <c r="A54" i="246" s="1"/>
  <c r="A55" i="246" s="1"/>
  <c r="A56" i="246" s="1"/>
  <c r="A57" i="246" s="1"/>
  <c r="A58" i="246" s="1"/>
  <c r="A59" i="246" s="1"/>
  <c r="A60" i="246" s="1"/>
  <c r="A61" i="246" s="1"/>
  <c r="A62" i="246" s="1"/>
  <c r="A63" i="246" s="1"/>
  <c r="A64" i="246" s="1"/>
  <c r="A65" i="246" s="1"/>
  <c r="A66" i="246" s="1"/>
  <c r="A67" i="246" s="1"/>
  <c r="A68" i="246" s="1"/>
  <c r="A69" i="246" s="1"/>
  <c r="A70" i="246" s="1"/>
  <c r="A71" i="246" s="1"/>
  <c r="A72" i="246" s="1"/>
  <c r="A73" i="246" s="1"/>
  <c r="A74" i="246" s="1"/>
  <c r="A75" i="246" s="1"/>
  <c r="A76" i="246" s="1"/>
  <c r="A77" i="246" s="1"/>
  <c r="A78" i="246" s="1"/>
  <c r="A79" i="246" s="1"/>
  <c r="A80" i="246" s="1"/>
  <c r="A81" i="246" s="1"/>
  <c r="A82" i="246" s="1"/>
  <c r="A83" i="246" s="1"/>
  <c r="A84" i="246" s="1"/>
  <c r="A85" i="246" s="1"/>
  <c r="A86" i="246" s="1"/>
  <c r="A87" i="246" s="1"/>
  <c r="A88" i="246" s="1"/>
  <c r="A89" i="246" s="1"/>
  <c r="A90" i="246" s="1"/>
  <c r="A91" i="246" s="1"/>
  <c r="A92" i="246" s="1"/>
  <c r="A93" i="246" s="1"/>
  <c r="A94" i="246" s="1"/>
  <c r="A95" i="246" s="1"/>
  <c r="A96" i="246" s="1"/>
  <c r="A97" i="246" s="1"/>
  <c r="A98" i="246" s="1"/>
  <c r="A99" i="246" s="1"/>
  <c r="A100" i="246" s="1"/>
  <c r="F23" i="246"/>
  <c r="A159" i="246" l="1"/>
  <c r="A160" i="246" s="1"/>
  <c r="A161" i="246" s="1"/>
  <c r="A162" i="246" s="1"/>
  <c r="A163" i="246" s="1"/>
  <c r="A164" i="246" s="1"/>
  <c r="A165" i="246" s="1"/>
  <c r="A166" i="246" s="1"/>
  <c r="A167" i="246" s="1"/>
  <c r="A168" i="246" s="1"/>
  <c r="A169" i="246" s="1"/>
  <c r="A170" i="246" s="1"/>
  <c r="F22" i="246"/>
  <c r="E22" i="215" l="1"/>
  <c r="E62" i="239" l="1"/>
  <c r="E65" i="239"/>
  <c r="D65" i="239"/>
  <c r="C65" i="239"/>
  <c r="D62" i="239"/>
  <c r="C62" i="239"/>
  <c r="E59" i="239"/>
  <c r="D59" i="239"/>
  <c r="C59" i="239"/>
  <c r="C66" i="239" l="1"/>
  <c r="D66" i="239"/>
  <c r="E66" i="239"/>
  <c r="D19" i="234"/>
  <c r="E19" i="234"/>
  <c r="D28" i="234"/>
  <c r="D37" i="242" l="1"/>
  <c r="D67" i="243" l="1"/>
  <c r="C33" i="239" l="1"/>
  <c r="D75" i="243" l="1"/>
  <c r="C20" i="239" l="1"/>
  <c r="F14" i="245" l="1"/>
  <c r="D38" i="243" l="1"/>
  <c r="D57" i="243" l="1"/>
  <c r="D31" i="243" l="1"/>
  <c r="F43" i="224" l="1"/>
  <c r="E20" i="239" l="1"/>
  <c r="D64" i="243" l="1"/>
  <c r="D62" i="243"/>
  <c r="D58" i="243"/>
  <c r="D61" i="243" l="1"/>
  <c r="E25" i="212"/>
  <c r="D19" i="241" l="1"/>
  <c r="E43" i="224" l="1"/>
  <c r="D33" i="239" l="1"/>
  <c r="E16" i="245" l="1"/>
  <c r="E29" i="245"/>
  <c r="D27" i="239" l="1"/>
  <c r="E27" i="239"/>
  <c r="C27" i="239"/>
  <c r="E36" i="245" l="1"/>
  <c r="E38" i="245" s="1"/>
  <c r="D36" i="245"/>
  <c r="F35" i="245"/>
  <c r="F36" i="245" s="1"/>
  <c r="D29" i="245"/>
  <c r="F28" i="245"/>
  <c r="F27" i="245"/>
  <c r="F26" i="245"/>
  <c r="D16" i="245"/>
  <c r="F15" i="245"/>
  <c r="F17" i="244"/>
  <c r="E17" i="244"/>
  <c r="G14" i="244"/>
  <c r="G13" i="244"/>
  <c r="D47" i="243"/>
  <c r="D73" i="243"/>
  <c r="E33" i="239"/>
  <c r="D20" i="239"/>
  <c r="G17" i="244" l="1"/>
  <c r="D30" i="243"/>
  <c r="D38" i="245"/>
  <c r="E34" i="239"/>
  <c r="F16" i="245"/>
  <c r="F29" i="245"/>
  <c r="D66" i="243"/>
  <c r="D77" i="243" s="1"/>
  <c r="C34" i="239"/>
  <c r="D34" i="239"/>
  <c r="E34" i="243" l="1"/>
  <c r="E41" i="243"/>
  <c r="F38" i="245"/>
  <c r="E65" i="243"/>
  <c r="E64" i="243"/>
  <c r="E63" i="243"/>
  <c r="E48" i="243"/>
  <c r="E58" i="243"/>
  <c r="E59" i="243"/>
  <c r="E57" i="243"/>
  <c r="E45" i="243"/>
  <c r="E52" i="243"/>
  <c r="E56" i="243"/>
  <c r="E60" i="243"/>
  <c r="E71" i="243"/>
  <c r="E74" i="243"/>
  <c r="E73" i="243" s="1"/>
  <c r="E35" i="243"/>
  <c r="E42" i="243"/>
  <c r="E46" i="243"/>
  <c r="E49" i="243"/>
  <c r="E53" i="243"/>
  <c r="E68" i="243"/>
  <c r="E72" i="243"/>
  <c r="E36" i="243"/>
  <c r="E39" i="243"/>
  <c r="E43" i="243"/>
  <c r="E50" i="243"/>
  <c r="E54" i="243"/>
  <c r="E69" i="243"/>
  <c r="E33" i="243"/>
  <c r="E37" i="243"/>
  <c r="E40" i="243"/>
  <c r="E44" i="243"/>
  <c r="E51" i="243"/>
  <c r="E55" i="243"/>
  <c r="E70" i="243"/>
  <c r="E76" i="243"/>
  <c r="E32" i="243" s="1"/>
  <c r="E67" i="243"/>
  <c r="E75" i="243" l="1"/>
  <c r="E66" i="243" s="1"/>
  <c r="E62" i="243"/>
  <c r="E61" i="243" s="1"/>
  <c r="E31" i="243"/>
  <c r="E38" i="243"/>
  <c r="E47" i="243"/>
  <c r="E30" i="243" l="1"/>
  <c r="D16" i="208" l="1"/>
  <c r="C15" i="207" l="1"/>
</calcChain>
</file>

<file path=xl/sharedStrings.xml><?xml version="1.0" encoding="utf-8"?>
<sst xmlns="http://schemas.openxmlformats.org/spreadsheetml/2006/main" count="1512" uniqueCount="1062">
  <si>
    <t>Total</t>
  </si>
  <si>
    <t>Monto</t>
  </si>
  <si>
    <t>Efectivo y Equivalentes</t>
  </si>
  <si>
    <t>Notas a los Estados Financieros / Notas de Desglose</t>
  </si>
  <si>
    <t>Notas al Estado de Situación Financiera</t>
  </si>
  <si>
    <t>Activo</t>
  </si>
  <si>
    <t>Cuenta</t>
  </si>
  <si>
    <t>Nombre de la cuenta</t>
  </si>
  <si>
    <t>Tipo</t>
  </si>
  <si>
    <t>11140-00000-000-000-000</t>
  </si>
  <si>
    <t>mayor a 12 meses</t>
  </si>
  <si>
    <t>De 3 a 12 meses</t>
  </si>
  <si>
    <t>Menor a 3 meses</t>
  </si>
  <si>
    <t>Clasificación a corto y largo plazo</t>
  </si>
  <si>
    <t>Inversiones Temporales (Hasta 3 Meses)</t>
  </si>
  <si>
    <t>Pagare bancario rendimiento liquidable al vencimiento</t>
  </si>
  <si>
    <t>Inversiones Financieras</t>
  </si>
  <si>
    <t>11141-51013-005-000-000</t>
  </si>
  <si>
    <t>11150-00000-000-000-000</t>
  </si>
  <si>
    <t>Factibilidad de Cobro</t>
  </si>
  <si>
    <t>11220-00000-000-000-000</t>
  </si>
  <si>
    <t>Cuentas por cobrar por ventas de servicios</t>
  </si>
  <si>
    <t>Poca probabilidad de cobro</t>
  </si>
  <si>
    <t>11230-00000-000-000-000</t>
  </si>
  <si>
    <t xml:space="preserve">Deudores Diversos por Cobrar a Corto Plazo </t>
  </si>
  <si>
    <t>Sub-Total (2)</t>
  </si>
  <si>
    <t>Sub-Total (3)</t>
  </si>
  <si>
    <t>11290-0000-000-000-000</t>
  </si>
  <si>
    <t>Otros Derechos a Recibir Efectivo</t>
  </si>
  <si>
    <t xml:space="preserve">Total </t>
  </si>
  <si>
    <t>11310-00000-000-000-000</t>
  </si>
  <si>
    <t>Anticipo por Adquisiciones de Bienes y Prestacion de Servicios a Corto Plazo</t>
  </si>
  <si>
    <t>11340-00000-000-000-000</t>
  </si>
  <si>
    <t>Anticipo a Contratistas por Obras Publicas a Corto Plazo</t>
  </si>
  <si>
    <t>Juicio Mercantil</t>
  </si>
  <si>
    <t>11350-00000-000-000-000</t>
  </si>
  <si>
    <t>Sub-Total (1)</t>
  </si>
  <si>
    <t>Herramientas, Refacciones y Accesorios</t>
  </si>
  <si>
    <t>Total:</t>
  </si>
  <si>
    <t>Objeto del Fideicomiso</t>
  </si>
  <si>
    <t>Nombre del Fideicomiso</t>
  </si>
  <si>
    <t>Características</t>
  </si>
  <si>
    <t>Fideicomisos, Mandatos y Contratos Análogos</t>
  </si>
  <si>
    <t>Inversiones Financieras (Fideicomisos)</t>
  </si>
  <si>
    <t>Ente público</t>
  </si>
  <si>
    <t>Bienes Muebles e Inmuebles e Intangibles</t>
  </si>
  <si>
    <t>12510-00000-000-000-000</t>
  </si>
  <si>
    <t>Sofware</t>
  </si>
  <si>
    <t>12540-00000-000-000-000</t>
  </si>
  <si>
    <t>Licencias</t>
  </si>
  <si>
    <t>Activo Diferido</t>
  </si>
  <si>
    <t>Otros Activos Diferidos</t>
  </si>
  <si>
    <t>Estimaciones y Deterioros</t>
  </si>
  <si>
    <t>Criterios para la Determinación de las Estimaciones</t>
  </si>
  <si>
    <t>Observaciones</t>
  </si>
  <si>
    <t>(especificar otras)</t>
  </si>
  <si>
    <t>Otros Activos</t>
  </si>
  <si>
    <t>Naturaleza</t>
  </si>
  <si>
    <t>Caracteristicas</t>
  </si>
  <si>
    <t>12920-00000-000-000-000</t>
  </si>
  <si>
    <t>Bienes en Arrendamiento Financiero.</t>
  </si>
  <si>
    <t>12930-00000-000-000-000</t>
  </si>
  <si>
    <t>Bienes en Comodato</t>
  </si>
  <si>
    <t>Pasivo</t>
  </si>
  <si>
    <t>21610-00000-000-000-000</t>
  </si>
  <si>
    <t>21620-00000-000-000-000</t>
  </si>
  <si>
    <t>Fondos en administarción a corto plazo</t>
  </si>
  <si>
    <t>21630-00000-000-000-000</t>
  </si>
  <si>
    <t>Fondos Contingentes a corto plazo</t>
  </si>
  <si>
    <t>21640-00000-000-000-000</t>
  </si>
  <si>
    <t>21650-00000-000-000-000</t>
  </si>
  <si>
    <t>Otros fondos de terceros a corto plazo</t>
  </si>
  <si>
    <t>22510-00000-000-000-000</t>
  </si>
  <si>
    <t>22520-00000-000-000-000</t>
  </si>
  <si>
    <t>22530-00000-000-000-000</t>
  </si>
  <si>
    <t>Fondos contingentes a Largo Plazo</t>
  </si>
  <si>
    <t>22540-00000-000-000-000</t>
  </si>
  <si>
    <t>21510-00000-000-000-000</t>
  </si>
  <si>
    <t>Ingresos Cobrados por Adelantado a corto plazo</t>
  </si>
  <si>
    <t>21520-00000-000-000-000</t>
  </si>
  <si>
    <t>Intereses Cobrados por Adelantado a corto plazo</t>
  </si>
  <si>
    <t>21590-00000-000-000-000</t>
  </si>
  <si>
    <t>Otros pasivos diferidos a corto plazo</t>
  </si>
  <si>
    <t>Saldo Inicial</t>
  </si>
  <si>
    <t>Saldo Final</t>
  </si>
  <si>
    <t>Modificación</t>
  </si>
  <si>
    <t>31100-00000-000-000-000</t>
  </si>
  <si>
    <t>Aportaciones</t>
  </si>
  <si>
    <t>31200-00000-000-000-000</t>
  </si>
  <si>
    <t>Estatal, Privada</t>
  </si>
  <si>
    <t>32100-00000-000-000-000</t>
  </si>
  <si>
    <t>Resultado Del Ejercicio ( Ahorro/ Desahorro )</t>
  </si>
  <si>
    <t>32200-00000-000-000-000</t>
  </si>
  <si>
    <t>Resultado Del Ejercicios Anteriores</t>
  </si>
  <si>
    <t>32310-00000-000-000-000</t>
  </si>
  <si>
    <t>Revaluos de Bienes e Inmuebles</t>
  </si>
  <si>
    <t>32320-00000-000-000-000</t>
  </si>
  <si>
    <t>Revaluos de Bienes Muebles</t>
  </si>
  <si>
    <t>32390-00000-000-000-000</t>
  </si>
  <si>
    <t>Otros Revaluos</t>
  </si>
  <si>
    <t>32520-00000-000-000-000</t>
  </si>
  <si>
    <t>Cambio por Errores Contables</t>
  </si>
  <si>
    <t>Notas al Estado de Actividades</t>
  </si>
  <si>
    <t>Ingresos de Gestión</t>
  </si>
  <si>
    <t>Producto</t>
  </si>
  <si>
    <t>Ingresos por Ventas de Bienes y Prestación de Servicios</t>
  </si>
  <si>
    <t>Otros Ingresos y Beneficios</t>
  </si>
  <si>
    <t>Gastos y Otras Perdidas</t>
  </si>
  <si>
    <t>% Gasto</t>
  </si>
  <si>
    <t>Explicación</t>
  </si>
  <si>
    <t>51000-00000-000-000-000</t>
  </si>
  <si>
    <t>51100-00000-000-000-000</t>
  </si>
  <si>
    <t>Servicios Personales</t>
  </si>
  <si>
    <t>51110-00000-000-000-000</t>
  </si>
  <si>
    <t>Remuneraciones al Personal Permanente</t>
  </si>
  <si>
    <t>51130-00000-000-000-000</t>
  </si>
  <si>
    <t>Remuneraciones Adicionales y Especiales</t>
  </si>
  <si>
    <t>51140-00000-000-000-000</t>
  </si>
  <si>
    <t>Seguridad Social</t>
  </si>
  <si>
    <t>51150-00000-000-000-000</t>
  </si>
  <si>
    <t>Otras Prestaciones Sociales y Economicas</t>
  </si>
  <si>
    <t>51200-00000-000-000-000</t>
  </si>
  <si>
    <t>51210-00000-000-000-000</t>
  </si>
  <si>
    <t>51220-00000-000-000-000</t>
  </si>
  <si>
    <t>Alimentos y Utensilios</t>
  </si>
  <si>
    <t>51230-00000-000-000-000</t>
  </si>
  <si>
    <t>51240-00000-000-000-000</t>
  </si>
  <si>
    <t>51250-00000-000-000-000</t>
  </si>
  <si>
    <t>51260-00000-000-000-000</t>
  </si>
  <si>
    <t>Combustibles, Lubricantes y Aditivos</t>
  </si>
  <si>
    <t>51270-00000-000-000-000</t>
  </si>
  <si>
    <t>51290-00000-000-000-000</t>
  </si>
  <si>
    <t>51300-00000-000-000-000</t>
  </si>
  <si>
    <t>Servicios Generales</t>
  </si>
  <si>
    <t>51310-00000-000-000-000</t>
  </si>
  <si>
    <t>Servicios Básicos</t>
  </si>
  <si>
    <t>51320-00000-000-000-000</t>
  </si>
  <si>
    <t>Servicios de Arrendamientos</t>
  </si>
  <si>
    <t>51330-00000-000-000-000</t>
  </si>
  <si>
    <t>Servicios Profesionales, Cientificos, Técnicos y Otros</t>
  </si>
  <si>
    <t>51340-00000-000-000-000</t>
  </si>
  <si>
    <t>Servicios Financieros Bancarios y Comerciales</t>
  </si>
  <si>
    <t>51350-00000-000-000-000</t>
  </si>
  <si>
    <t>51360-00000-000-000-000</t>
  </si>
  <si>
    <t>51370-00000-000-000-000</t>
  </si>
  <si>
    <t>Servicios de Traslados Y Viaticos</t>
  </si>
  <si>
    <t>51380-00000-000-000-000</t>
  </si>
  <si>
    <t>Servicios Oficiales</t>
  </si>
  <si>
    <t>51390-00000-000-000-000</t>
  </si>
  <si>
    <t>Otros Servicios Generales</t>
  </si>
  <si>
    <t>52000-00000-000-000-000</t>
  </si>
  <si>
    <t>Transferencias, Asignaciones, Subsidios y Otras Ayudas</t>
  </si>
  <si>
    <t>52440-00000-000-000-000</t>
  </si>
  <si>
    <t>Ayudas Sociales</t>
  </si>
  <si>
    <t>52460-00000-000-000-000</t>
  </si>
  <si>
    <t>Donativos</t>
  </si>
  <si>
    <t>54000-00000-000-000-000</t>
  </si>
  <si>
    <t>54110-00000-000-000-000</t>
  </si>
  <si>
    <t>Intereses de la deuda Publica</t>
  </si>
  <si>
    <t>54310-00000-000-000-000</t>
  </si>
  <si>
    <t>Otros gastos de la Deuda Pública</t>
  </si>
  <si>
    <t>55000-00000-000-000-000</t>
  </si>
  <si>
    <t>Otros Gasto Y Perdidas Extraordinarias</t>
  </si>
  <si>
    <t>55100-00000-000-000-000</t>
  </si>
  <si>
    <t>Estimacion, Depreciaciones Deter. Obsolescencia</t>
  </si>
  <si>
    <t>55130-00000-000-000-000</t>
  </si>
  <si>
    <t>55140-00000-000-000-000</t>
  </si>
  <si>
    <t>55150-00000-000-000-000</t>
  </si>
  <si>
    <t>55180-00000-000-000-000</t>
  </si>
  <si>
    <t>55400-00000-000-000-000</t>
  </si>
  <si>
    <t>Aumento por Insuficiencia de Estimaciones</t>
  </si>
  <si>
    <t>55410-00000-000-000-000</t>
  </si>
  <si>
    <t>55900-00000-000-000-000</t>
  </si>
  <si>
    <t>Otros Gastos</t>
  </si>
  <si>
    <t>55910-00000-000-000-000</t>
  </si>
  <si>
    <t>Gastos de Ejercicios Anteriores</t>
  </si>
  <si>
    <t>5000</t>
  </si>
  <si>
    <t>GASTOS Y OTRAS PERDIDAS</t>
  </si>
  <si>
    <t>Notas al Estado de Flujos de Efectivo</t>
  </si>
  <si>
    <t>Concepto</t>
  </si>
  <si>
    <t>Activos Intangibles</t>
  </si>
  <si>
    <t>Comisión de Agua Potable y Alcantarillado del Municipio de Acapulco</t>
  </si>
  <si>
    <t>Efectivo en bancos - Tesorería</t>
  </si>
  <si>
    <t>Efectivo</t>
  </si>
  <si>
    <t>11120-00000-000-000-000</t>
  </si>
  <si>
    <t>Bancos/tesoreria</t>
  </si>
  <si>
    <t>Efectivo en bancos - Dependencias</t>
  </si>
  <si>
    <t>Inversiones Temporales (hasta 3 meses)</t>
  </si>
  <si>
    <t xml:space="preserve">Inversiones temporales </t>
  </si>
  <si>
    <t>Fondos con  afecación específica</t>
  </si>
  <si>
    <t>Depósitos de Fondos de Terceros y otros</t>
  </si>
  <si>
    <t>Total efectivo y equivalente</t>
  </si>
  <si>
    <t>Pasivos Diferidos y Otros</t>
  </si>
  <si>
    <t>41510-00000-000-000-000</t>
  </si>
  <si>
    <t>41730-00000-000-000-000</t>
  </si>
  <si>
    <t>Usuarios y Bancos</t>
  </si>
  <si>
    <t>11110-00000-000-000-000</t>
  </si>
  <si>
    <t>Fondos con efectaciones especificas</t>
  </si>
  <si>
    <t>11160-00000-000-000-000</t>
  </si>
  <si>
    <t>11130-00000-000-000-000</t>
  </si>
  <si>
    <t>Bancos/Dependencias y otros</t>
  </si>
  <si>
    <t>“Bajo protesta de decir verdad declaramos que los Estados Financieros y sus Notas son razonablemente correctos y son responsabilidad del emisor”</t>
  </si>
  <si>
    <t>Derechos de Recibir Efectivos y Equivalentes y Bienes o Servicios a Recibir</t>
  </si>
  <si>
    <t>“Bajo protesta de decir verdad declaramos que los Estados Financieros y sus Notas son razonablemente correctos y son  responsabilidad del emisor”</t>
  </si>
  <si>
    <t>Ingresos</t>
  </si>
  <si>
    <t>"Bajo protesta de decir verdad declaramos que los Estados Financieros y sus Notas son razonablemente correctos y son responsabilidad del emisor"</t>
  </si>
  <si>
    <t>Clasificación</t>
  </si>
  <si>
    <t>Corto Plazo</t>
  </si>
  <si>
    <t>Largo Plazo</t>
  </si>
  <si>
    <t>Fondos y Bienes de Terceros en Garantía y/o Administación</t>
  </si>
  <si>
    <t>Particulares</t>
  </si>
  <si>
    <t>Intereses, Comisiones y Otros Gastos de la Deuda Pública</t>
  </si>
  <si>
    <t>Material de Construcción y Reparación</t>
  </si>
  <si>
    <t>Materiales de Admón y Emisión de Doctos</t>
  </si>
  <si>
    <t>Servicios de Instalación, Reparacion, Mantto y Conservación</t>
  </si>
  <si>
    <t>Disminución de Bienes x perdida</t>
  </si>
  <si>
    <t>Depreciación de Bienes Muebles</t>
  </si>
  <si>
    <t>Depreciación de Infraestructura</t>
  </si>
  <si>
    <t>Depreciación de Bienes Inmuebles</t>
  </si>
  <si>
    <t>Vestuarios, blancos, Prendas de Protección</t>
  </si>
  <si>
    <t>Materias Primas y Materiales de Producción</t>
  </si>
  <si>
    <t>Productos Químico y Farmacéuticos</t>
  </si>
  <si>
    <t>Gastos de Funcionamiento</t>
  </si>
  <si>
    <t>Servicio de comunicación Social y Publicidad</t>
  </si>
  <si>
    <t>Donación de Capital</t>
  </si>
  <si>
    <t>Comisión de Agua Potable y Alcantarillado de Acapulco</t>
  </si>
  <si>
    <t>Comisión de Agua Potable y Alcantarillado del Municipo de Acapulco</t>
  </si>
  <si>
    <t>Comisión de Agua Potable y Alcatarillado del Municipio de Acapulco</t>
  </si>
  <si>
    <t>Recursos Propios</t>
  </si>
  <si>
    <t>Federal Estatal, Municipal y Recursos Propios</t>
  </si>
  <si>
    <t>Importe pendiente de cobro</t>
  </si>
  <si>
    <t>Montos sujetos a algún tipo de juicio</t>
  </si>
  <si>
    <t>Sin Juicio</t>
  </si>
  <si>
    <t>12130-00000-000-000-000</t>
  </si>
  <si>
    <t>12140-00000-000-000-000</t>
  </si>
  <si>
    <t>Estimación, De Activos Circulantes</t>
  </si>
  <si>
    <t>55110-00000-000-000-000</t>
  </si>
  <si>
    <t>Materiales y Suministros</t>
  </si>
  <si>
    <t>Donación</t>
  </si>
  <si>
    <t>Actualización de Hacienda</t>
  </si>
  <si>
    <t>Juicio Mercantil y Laboral</t>
  </si>
  <si>
    <t>11141-51013-006-000-000</t>
  </si>
  <si>
    <t>Inversión Bancomer Cta 0186973663</t>
  </si>
  <si>
    <t>Inversión Banamex Cta 70137313586</t>
  </si>
  <si>
    <t>Disminución del exceso de provisiones</t>
  </si>
  <si>
    <t>Se aplica el 5% a la facturación, el cual fue aprobado mediante junta de consejo en noviembre del 2005 y se afecta a resultados</t>
  </si>
  <si>
    <t>Estimación Cuentas Incobrables Ingresos</t>
  </si>
  <si>
    <r>
      <rPr>
        <b/>
        <sz val="10"/>
        <rFont val="Arial"/>
        <family val="2"/>
      </rPr>
      <t>2.1.5.1 Ingresos Cobrados por Adelantado a Corto Plazo:</t>
    </r>
    <r>
      <rPr>
        <sz val="10"/>
        <rFont val="Arial"/>
        <family val="2"/>
      </rPr>
      <t xml:space="preserve"> Representa las obligaciones por ingresos cobrados por adelantado que se reconocerán en un plazo menor o igual a doce meses.</t>
    </r>
  </si>
  <si>
    <t>21500-00000-000-000-000</t>
  </si>
  <si>
    <r>
      <t xml:space="preserve">1.2.1.3 Fideicomisos, Mandatos y Contratos Análogos: </t>
    </r>
    <r>
      <rPr>
        <sz val="10"/>
        <color theme="1"/>
        <rFont val="Arial"/>
        <family val="2"/>
      </rPr>
      <t>Representa el monto de los recursos destinados a fideicomisos, mandatos y contratos análogos para el ejercicio de las funciones encomendadas.</t>
    </r>
  </si>
  <si>
    <r>
      <t xml:space="preserve">1.2.1.4. Participaciones y Aportaciones de Capital.- </t>
    </r>
    <r>
      <rPr>
        <sz val="10"/>
        <rFont val="Arial"/>
        <family val="2"/>
      </rPr>
      <t>Representa el monto de las participaciones y aportaciones de capital directo o mediante la adquisición de acciones u otros valores representativos de capital en los sectores público, privado y externo.</t>
    </r>
  </si>
  <si>
    <t xml:space="preserve">Fideicomisos, Mandatos y Contratos Análogos: </t>
  </si>
  <si>
    <t>Inversiones Financieras.</t>
  </si>
  <si>
    <t>Fondos con Afectación Específica.</t>
  </si>
  <si>
    <t>Participaciones y Aportaciones de Capital.</t>
  </si>
  <si>
    <r>
      <t xml:space="preserve">1.1.1.2. Bancos/Tesorería: </t>
    </r>
    <r>
      <rPr>
        <sz val="10"/>
        <color theme="1"/>
        <rFont val="Arial"/>
        <family val="2"/>
      </rPr>
      <t>Representa el monto de efectivos disponibles propiedad del ente público en instituciones bancarias.</t>
    </r>
  </si>
  <si>
    <r>
      <t xml:space="preserve">1.1.1.3. Bancos/Dependencias y Otros: </t>
    </r>
    <r>
      <rPr>
        <sz val="10"/>
        <color theme="1"/>
        <rFont val="Arial"/>
        <family val="2"/>
      </rPr>
      <t xml:space="preserve">Representa el monto de efectivos disponibles propiedad de las dependencias y otros, en instituciones bancarias. </t>
    </r>
  </si>
  <si>
    <t xml:space="preserve">Efectivo </t>
  </si>
  <si>
    <t>Otros Activos No Circulantes.</t>
  </si>
  <si>
    <t>21600-00000-000-000-000</t>
  </si>
  <si>
    <t>43000-00000-000-000-000</t>
  </si>
  <si>
    <t>41000-00000-000-000-000</t>
  </si>
  <si>
    <t>Poca Probabilidad de cobro</t>
  </si>
  <si>
    <t>Depositos de Fondos de terceros y otros</t>
  </si>
  <si>
    <t>Consumo de energia para los diversas plantas de tratamiento y rebombeos, carcamos y oficinas administrativas</t>
  </si>
  <si>
    <t>11910-00000-000-000-000</t>
  </si>
  <si>
    <t>11920-00000-000-000-000</t>
  </si>
  <si>
    <t>11930-00000-000-000-000</t>
  </si>
  <si>
    <t>11940-00000-000-000-000</t>
  </si>
  <si>
    <t>Adquisición con Fondos de Terceros</t>
  </si>
  <si>
    <t>Notas al Estado de Variación en la Hacienda Pública</t>
  </si>
  <si>
    <t>Fondo con Afectación Específica</t>
  </si>
  <si>
    <r>
      <rPr>
        <b/>
        <sz val="10"/>
        <color theme="1"/>
        <rFont val="Arial"/>
        <family val="2"/>
      </rPr>
      <t>1.1.1.4. Inversiones Temporales (Hasta 3 Meses):</t>
    </r>
    <r>
      <rPr>
        <sz val="10"/>
        <color theme="1"/>
        <rFont val="Arial"/>
        <family val="2"/>
      </rPr>
      <t xml:space="preserve"> Representa el monto excedente de efectivos invertido por el ente público cuya recuperación se efectuara en plazo inferior a tres meses.</t>
    </r>
  </si>
  <si>
    <r>
      <rPr>
        <b/>
        <sz val="10"/>
        <color theme="1"/>
        <rFont val="Arial"/>
        <family val="2"/>
      </rPr>
      <t>1.1.1.5. Fondos con Afectación Especificas:</t>
    </r>
    <r>
      <rPr>
        <sz val="10"/>
        <color theme="1"/>
        <rFont val="Arial"/>
        <family val="2"/>
      </rPr>
      <t xml:space="preserve"> Representa el monto de los fondos con afectación específica que deben financiar determinados gastos o actividades..</t>
    </r>
  </si>
  <si>
    <t>Fondos en garantía a corto plazo</t>
  </si>
  <si>
    <t>Fondos de fideicomisos, mandatos y análogos a corto plazo</t>
  </si>
  <si>
    <t>Fondos en garantía a Largo Plazo</t>
  </si>
  <si>
    <t>Fondos en administarción a Largo Plazo</t>
  </si>
  <si>
    <t>Fondos de fideicomisos, mandatos y contratos análogos a largo Plazo</t>
  </si>
  <si>
    <t>Derechos a Recibir Efectivo y Equivalentes.</t>
  </si>
  <si>
    <t>Derechos a Recibir  Bienes o Servicios a Recibir.</t>
  </si>
  <si>
    <r>
      <t xml:space="preserve">1.1.3.1 Anticipo a Proveedores por Adquisición de Bienes y Prestación de Servicios a Corto Plazo: </t>
    </r>
    <r>
      <rPr>
        <sz val="10"/>
        <rFont val="Arial"/>
        <family val="2"/>
      </rPr>
      <t>Representa los anticipos entregados a proveedores por adquisición de bienes y prestación de servicios, previo a la recepción parcial o total, que serán exigibles en un plazo menor o igual a doce meses</t>
    </r>
  </si>
  <si>
    <t>Ingresos Gestion</t>
  </si>
  <si>
    <t>Otros Activos Circulantes.</t>
  </si>
  <si>
    <r>
      <t xml:space="preserve">1.1.9.1 Valores en Garantía: </t>
    </r>
    <r>
      <rPr>
        <sz val="10"/>
        <rFont val="Arial"/>
        <family val="2"/>
      </rPr>
      <t>Representa el monto de los valores y títulos de crédito que reflejan derechos parciales para afianzar o asegurar el cobro, en un plazo menor o igual doce meses.</t>
    </r>
  </si>
  <si>
    <r>
      <t xml:space="preserve">1.1.9.3 Bienes Derivados de Embargos, Decomisos, Aseguramientos y Dación en Pago: </t>
    </r>
    <r>
      <rPr>
        <sz val="10"/>
        <rFont val="Arial"/>
        <family val="2"/>
      </rPr>
      <t>Representa el monto de los bienes derivados de embargos, decomisos, aseguramientos y dación en pago obtenidos para liquidar créditos fiscales o deudas de terceros.</t>
    </r>
  </si>
  <si>
    <r>
      <t xml:space="preserve">1.2.9.1 Bienes en Concesión: </t>
    </r>
    <r>
      <rPr>
        <sz val="10"/>
        <rFont val="Arial"/>
        <family val="2"/>
      </rPr>
      <t>Representa los bienes propiedad del ente público, otorgados en concesión.</t>
    </r>
  </si>
  <si>
    <r>
      <t xml:space="preserve">2.1.6.1 Fondos en Garantía a Corto Plazo: </t>
    </r>
    <r>
      <rPr>
        <sz val="10"/>
        <rFont val="Arial"/>
        <family val="2"/>
      </rPr>
      <t>Representa los fondos en garantía del cumplimiento de obligaciones contractuales o legales que, eventualmente, se tendrán que devolver a su titular en un plazo menor o igual a doce meses</t>
    </r>
  </si>
  <si>
    <r>
      <t xml:space="preserve">2.1.6.2 Fondos en Administración a Corto Plazo: </t>
    </r>
    <r>
      <rPr>
        <sz val="10"/>
        <rFont val="Arial"/>
        <family val="2"/>
      </rPr>
      <t>Representa los fondos de terceros, recibidos para su administración que, eventualmente, se tendrán que devolver a su titular en un plazo menor o igual a doce meses.</t>
    </r>
  </si>
  <si>
    <r>
      <t xml:space="preserve">2.1.6.3 Fondos Contingentes a Corto Plazo: </t>
    </r>
    <r>
      <rPr>
        <sz val="10"/>
        <rFont val="Arial"/>
        <family val="2"/>
      </rPr>
      <t>Representa los fondos recibidos para su administración para cubrir necesidades fortuitas en un plazo menor o igual a doce meses.</t>
    </r>
  </si>
  <si>
    <t>Fondos y Bienes de Terceros en Garantía y/o Administración a Largo Plazo</t>
  </si>
  <si>
    <t>Fondos y Bienes de Terceros en Garantía y/o Administración a Corto Plazo.</t>
  </si>
  <si>
    <t>Pasivos Diferidos a Corto y Otros:</t>
  </si>
  <si>
    <r>
      <t xml:space="preserve">2.2.5.1 Fondos en Garantía a Largo Plazo: </t>
    </r>
    <r>
      <rPr>
        <sz val="10"/>
        <rFont val="Arial"/>
        <family val="2"/>
      </rPr>
      <t>Representa los fondos en garantía del cumplimiento de obligaciones contractuales o legales que, eventualmente, se tendrán que devolver a su titular en un plazo mayor a doce meses.</t>
    </r>
  </si>
  <si>
    <r>
      <t xml:space="preserve">2.2.5.2 Fondos en Administración a Largo Plazo: </t>
    </r>
    <r>
      <rPr>
        <sz val="10"/>
        <rFont val="Arial"/>
        <family val="2"/>
      </rPr>
      <t>Representa los fondos de terceros, recibidos para su administración que, eventualmente, se tendrán que devolver a su titular en un plazo mayor a doce meses.</t>
    </r>
  </si>
  <si>
    <r>
      <t xml:space="preserve">2.1.6.4 Fondos de Fideicomisos, Mandatos y Contratos Análogos a Corto Plazo: </t>
    </r>
    <r>
      <rPr>
        <sz val="10"/>
        <rFont val="Arial"/>
        <family val="2"/>
      </rPr>
      <t>Representa los recursos por entregar a instituciones para su manejo de acuerdo a su fin con el que fue creado, en un plazo menor o igual a doce meses.</t>
    </r>
  </si>
  <si>
    <r>
      <t xml:space="preserve">2.2.5.3 Fondos Contingentes a Largo Plazo: </t>
    </r>
    <r>
      <rPr>
        <sz val="10"/>
        <rFont val="Arial"/>
        <family val="2"/>
      </rPr>
      <t>Representa los fondos recibidos para su administración para cubrir necesidades fortuitas en un plazo mayor a doce meses.</t>
    </r>
  </si>
  <si>
    <r>
      <t xml:space="preserve">2.2.5.4 Fondos de Fideicomisos, Mandatos y Contratos Análogos a Largo Plazo: </t>
    </r>
    <r>
      <rPr>
        <sz val="10"/>
        <rFont val="Arial"/>
        <family val="2"/>
      </rPr>
      <t>Representa los recursos por entregar a instituciones para su manejo de acuerdo con el fin para el que fueron creados, en un plazo mayor a doce meses.</t>
    </r>
  </si>
  <si>
    <r>
      <t xml:space="preserve">2.1.5.2 Intereses Cobrados por Adelantado a Corto Plazo: </t>
    </r>
    <r>
      <rPr>
        <sz val="10"/>
        <rFont val="Arial"/>
        <family val="2"/>
      </rPr>
      <t>Representa las obligaciones por intereses cobrados por adelantado que se reconocerán en un plazo menor o igual a doce meses.</t>
    </r>
  </si>
  <si>
    <r>
      <rPr>
        <b/>
        <sz val="10"/>
        <rFont val="Arial"/>
        <family val="2"/>
      </rPr>
      <t>Otros Ingresos y Beneficios</t>
    </r>
    <r>
      <rPr>
        <sz val="10"/>
        <rFont val="Arial"/>
        <family val="2"/>
      </rPr>
      <t>.</t>
    </r>
  </si>
  <si>
    <r>
      <t xml:space="preserve">4.3.1 Ingresos Financieros: </t>
    </r>
    <r>
      <rPr>
        <sz val="10"/>
        <rFont val="Arial"/>
        <family val="2"/>
      </rPr>
      <t>Comprende el importe de los ingresos por concepto de intereses ganados por la posesión de títulos, valores y demás instrumentos financieros, entre otros.</t>
    </r>
  </si>
  <si>
    <r>
      <t xml:space="preserve">4.3.2 Incremento por Variación de Inventarios: </t>
    </r>
    <r>
      <rPr>
        <sz val="10"/>
        <rFont val="Arial"/>
        <family val="2"/>
      </rPr>
      <t>Comprende la diferencia a favor entre el resultado en libros y el real de las existencias de inventarios al fin de cada período.</t>
    </r>
  </si>
  <si>
    <r>
      <t>4.3.3 Disminución del Exceso de Estimaciones por Pérdida o Deterioro u Obsolescencia:</t>
    </r>
    <r>
      <rPr>
        <sz val="10"/>
        <rFont val="Arial"/>
        <family val="2"/>
      </rPr>
      <t xml:space="preserve"> Comprende la disminución de la estimación por pérdida o deterioro u obsolescencia que se establece anualmente por contingencia de activos.</t>
    </r>
  </si>
  <si>
    <r>
      <t xml:space="preserve">4.3.4 Disminución del Exceso de Provisiones: </t>
    </r>
    <r>
      <rPr>
        <sz val="10"/>
        <rFont val="Arial"/>
        <family val="2"/>
      </rPr>
      <t>Comprende la disminución de la provisión que se establece anualmente por contingencia de pasivos.</t>
    </r>
  </si>
  <si>
    <r>
      <t xml:space="preserve">4.3.9 Otros Ingresos y Beneficios Varios: </t>
    </r>
    <r>
      <rPr>
        <sz val="10"/>
        <rFont val="Arial"/>
        <family val="2"/>
      </rPr>
      <t>Comprende el importe</t>
    </r>
    <r>
      <rPr>
        <b/>
        <sz val="10"/>
        <rFont val="Arial"/>
        <family val="2"/>
      </rPr>
      <t xml:space="preserve"> </t>
    </r>
    <r>
      <rPr>
        <sz val="10"/>
        <rFont val="Arial"/>
        <family val="2"/>
      </rPr>
      <t>de otros ingresos y beneficios varios no incluidos en los rubros anteriores, obtenidos por los entes públicos, como es la utilidad por venta de bienes inmuebles, muebles e intangibles sobre la par, entre otros; asimismo, considera los otros ingresos propios obtenidos por los Poderes Legislativo y Judicial, los Órganos Autónomos y las entidades de la administración pública paraestatal y paramunicipal por sus actividades diversas no inherentes a su operación que generan recurso, tales como donativos en efectivo, entre otros</t>
    </r>
  </si>
  <si>
    <t>GASTOS Y OTRAS PERDIDAS.</t>
  </si>
  <si>
    <r>
      <t xml:space="preserve">5.1.2 Materiales y Suministros: </t>
    </r>
    <r>
      <rPr>
        <sz val="10"/>
        <rFont val="Arial"/>
        <family val="2"/>
      </rPr>
      <t>Comprende el importe del gasto por toda clase de insumos y suministros requeridos para la prestación de bienes y servicios y para el desempeño de las actividades administrativas.</t>
    </r>
  </si>
  <si>
    <r>
      <t xml:space="preserve">5.1.3 Servicios Generales: </t>
    </r>
    <r>
      <rPr>
        <sz val="10"/>
        <rFont val="Arial"/>
        <family val="2"/>
      </rPr>
      <t>Comprende el importe del gasto por todo tipo de servicios que se contraten con particulares o instituciones del propio sector público; así como los servicios oficiales requeridos para el desempeño de actividades vinculadas con la función pública.</t>
    </r>
  </si>
  <si>
    <r>
      <t xml:space="preserve">5.1.1 Servicios Personales: </t>
    </r>
    <r>
      <rPr>
        <sz val="10"/>
        <rFont val="Arial"/>
        <family val="2"/>
      </rPr>
      <t>Comprende el importe del gasto por remuneraciones del personal de carácter permanente y transitorio al servicio del ente público y las obligaciones que de ello se deriven.</t>
    </r>
  </si>
  <si>
    <t>52400-00000-000-000-000</t>
  </si>
  <si>
    <r>
      <t xml:space="preserve">5.2.4 Ayudas Sociales: </t>
    </r>
    <r>
      <rPr>
        <sz val="10"/>
        <rFont val="Arial"/>
        <family val="2"/>
      </rPr>
      <t>Comprende el importe del gasto por las ayudas sociales que el ente público otorga a personas, instituciones y diversos sectores de la población para propósitos sociales.</t>
    </r>
  </si>
  <si>
    <t>Gastos de Funcionamiento.</t>
  </si>
  <si>
    <r>
      <t xml:space="preserve">1.1.6.1 Estimaciones para Cuentas Incobrables por Derechos a Recibir Efectivo o Equivalentes: </t>
    </r>
    <r>
      <rPr>
        <sz val="10"/>
        <rFont val="Arial"/>
        <family val="2"/>
      </rPr>
      <t>Representa el monto acumulado de la estimación que se establece anualmente por concepto de pérdidas crediticias esperadas de las cuentas incobrables por derechos a recibir efectivo o equivalentes.</t>
    </r>
  </si>
  <si>
    <r>
      <t xml:space="preserve">1.1.9.2 Bienes en Garantía (excluye depósitos de fondos): </t>
    </r>
    <r>
      <rPr>
        <sz val="10"/>
        <rFont val="Arial"/>
        <family val="2"/>
      </rPr>
      <t>Representa el monto de los documentos que avalan la propiedad de los bienes que reflejan derechos parciales para afianzar o asegurar su cobro, excepto los depósitos de fondos en un plazo menor o igual a doce meses.</t>
    </r>
  </si>
  <si>
    <r>
      <t xml:space="preserve">1.1.9.4 Adquisición con Fondos de Terceros: </t>
    </r>
    <r>
      <rPr>
        <sz val="10"/>
        <rFont val="Arial"/>
        <family val="2"/>
      </rPr>
      <t>Representa el monto de las adquisiciones de bienes y/o servicios realizadas con fondos de terceros, que se tendrán que comprobar, justificar y/o entregar, según sea el caso, a su titular o beneficiario designado, de conformidad con el convenio o contrato según corresponda.</t>
    </r>
  </si>
  <si>
    <r>
      <t xml:space="preserve">2.1.6.5 Otros Fondos de Terceros en Garantía y/o Administración a Corto Plazo: </t>
    </r>
    <r>
      <rPr>
        <sz val="10"/>
        <rFont val="Arial"/>
        <family val="2"/>
      </rPr>
      <t>Representa los fondos y bienes de propiedad de terceros, en garantía del cumplimiento de obligaciones contractuales o legales, o para su administración que eventualmente, se tendrán que devolver a su titular en un plazo menor o igual a doce meses, no incluidos en las cuentas anteriores.</t>
    </r>
  </si>
  <si>
    <r>
      <t xml:space="preserve">2.1.5.9 Otros Pasivos Diferidos a Corto Plazo: </t>
    </r>
    <r>
      <rPr>
        <sz val="10"/>
        <rFont val="Arial"/>
        <family val="2"/>
      </rPr>
      <t>Representa las obligaciones del ente público cuyo beneficio se recibió por anticipado y se reconocerá en un plazo menor o igual a doce meses, no incluidos en las cuentas anteriores.</t>
    </r>
  </si>
  <si>
    <t>54100-00000-000-000-000</t>
  </si>
  <si>
    <t>Intereses, de la Deuda Pública.</t>
  </si>
  <si>
    <t>54300-00000-000-000-000</t>
  </si>
  <si>
    <r>
      <t xml:space="preserve">5.4.2 Comisiones de la Deuda Pública: </t>
    </r>
    <r>
      <rPr>
        <sz val="10"/>
        <rFont val="Arial"/>
        <family val="2"/>
      </rPr>
      <t>Comprende el importe del gasto por comisiones derivadas de los diversos créditos o financiamientos autorizados.</t>
    </r>
  </si>
  <si>
    <r>
      <t xml:space="preserve">5.4.3 Gastos de la Deuda Pública: </t>
    </r>
    <r>
      <rPr>
        <sz val="10"/>
        <rFont val="Arial"/>
        <family val="2"/>
      </rPr>
      <t>Comprende el importe de gastos distintos de comisiones que se realizan por operaciones de deuda pública.</t>
    </r>
  </si>
  <si>
    <t>Otros Gastos y Perdidas Extraordinarias.</t>
  </si>
  <si>
    <r>
      <t xml:space="preserve">5.5.1 Estimaciones, Depreciaciones, Deterioros, Obsolescencia y Amortizaciones: </t>
    </r>
    <r>
      <rPr>
        <sz val="10"/>
        <rFont val="Arial"/>
        <family val="2"/>
      </rPr>
      <t>Comprende el importe de gastos por estimaciones, el aumento por insuficiencia de estimaciones, depreciaciones, deterioros, obsolescencias y amortizaciones.</t>
    </r>
  </si>
  <si>
    <t>Hacienda Pública/Patrimonio Contribuido.</t>
  </si>
  <si>
    <r>
      <t xml:space="preserve">3.1.1 Aportaciones: </t>
    </r>
    <r>
      <rPr>
        <sz val="10"/>
        <rFont val="Arial"/>
        <family val="2"/>
      </rPr>
      <t>Representa los recursos aportados en efectivo o en especie, con fines permanentes de incrementar la Hacienda Pública/Patrimonio del ente público.</t>
    </r>
  </si>
  <si>
    <r>
      <t xml:space="preserve">3.1.2 Donaciones de Capital: </t>
    </r>
    <r>
      <rPr>
        <sz val="10"/>
        <rFont val="Arial"/>
        <family val="2"/>
      </rPr>
      <t>Representa el monto de las donaciones en especie, recibidas con el fin de dotar al ente público de activos necesarios para su funcionamiento.</t>
    </r>
  </si>
  <si>
    <t>Hacienda Pública/Patrimonio Generado.</t>
  </si>
  <si>
    <r>
      <t xml:space="preserve">3.2.3.1 Revalúo de Bienes Inmuebles: </t>
    </r>
    <r>
      <rPr>
        <sz val="10"/>
        <rFont val="Arial"/>
        <family val="2"/>
      </rPr>
      <t>Representa el importe de la actualización acumulada de los bienes inmuebles.</t>
    </r>
  </si>
  <si>
    <t>Revaluos</t>
  </si>
  <si>
    <r>
      <t xml:space="preserve">3.2.2 Resultados de Ejercicios Anteriores: </t>
    </r>
    <r>
      <rPr>
        <sz val="10"/>
        <rFont val="Arial"/>
        <family val="2"/>
      </rPr>
      <t>Representa el monto correspondiente de resultados de la gestión acumulados provenientes de ejercicios anteriores.</t>
    </r>
  </si>
  <si>
    <r>
      <t xml:space="preserve">3.2.3.2 Revalúo de Bienes Muebles: </t>
    </r>
    <r>
      <rPr>
        <sz val="10"/>
        <rFont val="Arial"/>
        <family val="2"/>
      </rPr>
      <t>Representa el importe de la actualización acumulada de los bienes muebles.</t>
    </r>
  </si>
  <si>
    <r>
      <t xml:space="preserve">3.2.3.9 Otros Revalúos: </t>
    </r>
    <r>
      <rPr>
        <sz val="10"/>
        <rFont val="Arial"/>
        <family val="2"/>
      </rPr>
      <t>Representa el importe de la actualización acumulada de los otros activos.</t>
    </r>
  </si>
  <si>
    <t>Rectificaciones  de Resultado de Ejercicios de Anteriores</t>
  </si>
  <si>
    <r>
      <t xml:space="preserve">1.2.9.2 Bienes en Arrendamiento Financiero: </t>
    </r>
    <r>
      <rPr>
        <sz val="10"/>
        <rFont val="Arial"/>
        <family val="2"/>
      </rPr>
      <t>Representa los bienes en arrendamiento financiero en virtud del cual se tiene el uso o goce temporal con opción a compra. Estos bienes se depreciarán de acuerdo a los lineamientos que emita el CONAC.</t>
    </r>
  </si>
  <si>
    <r>
      <t xml:space="preserve">3.2.5.2 Cambios por Errores Contables: </t>
    </r>
    <r>
      <rPr>
        <sz val="10"/>
        <rFont val="Arial"/>
        <family val="2"/>
      </rPr>
      <t>Representa el importe correspondiente a la corrección de las omisiones, inexactitudes e imprecisiones de registros en los estados financieros de los entes públicos, o bien por los registros contables extemporáneos, por correcciones por errores aritméticos, por errores en la aplicación de políticas contables, así como la inadvertencia o mala interpretación de hechos.</t>
    </r>
  </si>
  <si>
    <t>11900-00000-000-000-000</t>
  </si>
  <si>
    <t>Otros Activos Circulantes</t>
  </si>
  <si>
    <t>Otros Activos No Circulantes</t>
  </si>
  <si>
    <t>Fondos y Bienes de Terceros en Garantia y/o Administración a Corto Plazo</t>
  </si>
  <si>
    <t>22500-00000-000-000-000</t>
  </si>
  <si>
    <t>Fondos y Bienes de Terceros en Garantia y/o Administración a Largo Plazo</t>
  </si>
  <si>
    <t>Pasivos Diferidos a Corto plazo</t>
  </si>
  <si>
    <t>51120-00000-000-000-000</t>
  </si>
  <si>
    <t>Remuneraciones al Personal Transitorio</t>
  </si>
  <si>
    <t>51160-00000-000-000-000</t>
  </si>
  <si>
    <t>Participaciones y Aportaciones de Capital</t>
  </si>
  <si>
    <r>
      <t xml:space="preserve">1.1.2.2. Cuentas por Cobrar a Corto Plazo: </t>
    </r>
    <r>
      <rPr>
        <sz val="10"/>
        <color theme="1"/>
        <rFont val="Arial"/>
        <family val="2"/>
      </rPr>
      <t>Representa el monto de los derechos de cobro a favor del ente público, cuyo origen es distinto de los ingresos por contribuciones, productos y aprovechamientos que seran exigibles en un plazo menor o igual a doce meses.</t>
    </r>
  </si>
  <si>
    <r>
      <t xml:space="preserve">1.1.2.9 .Otros Derechos a Recibir Efectivo o Equivalentes a Corto Plazo: </t>
    </r>
    <r>
      <rPr>
        <sz val="10"/>
        <color rgb="FF000000"/>
        <rFont val="Arial"/>
        <family val="2"/>
      </rPr>
      <t>Representan los derechos de cobro originados en el desarrollo de las actividades del ente público, de los cuales se espera recibir una   contraprestación representada en recursos, bienes o servicios,en un plazo menor o igual a doce meses no incluidos en las cuentas anteriores.</t>
    </r>
  </si>
  <si>
    <r>
      <t xml:space="preserve">1.1.2.3. Deudores Diversos por Cobrar a Corto Plazo: </t>
    </r>
    <r>
      <rPr>
        <sz val="10"/>
        <color rgb="FF000000"/>
        <rFont val="Arial"/>
        <family val="2"/>
      </rPr>
      <t xml:space="preserve">Representa el monto de los derechos de cobro a favor del ente público por resposabilidad  y gastos a comprobar, entre otros. </t>
    </r>
  </si>
  <si>
    <t xml:space="preserve">Previsiones </t>
  </si>
  <si>
    <r>
      <t xml:space="preserve">1.1.3.5: Depósitos en garantía: </t>
    </r>
    <r>
      <rPr>
        <sz val="10"/>
        <rFont val="Arial"/>
        <family val="2"/>
      </rPr>
      <t>Representa  la cuenta en la que se registra el importe de las cantidades en guarda para garantizar algún bien o servicio.</t>
    </r>
  </si>
  <si>
    <r>
      <t xml:space="preserve">1.1.1.1. Efectivo: </t>
    </r>
    <r>
      <rPr>
        <sz val="10"/>
        <color theme="1"/>
        <rFont val="Arial"/>
        <family val="2"/>
      </rPr>
      <t>Representa el monto en dinero propiedad del ente público recibido en caja y aquél  que está a su cuidado y administración.</t>
    </r>
  </si>
  <si>
    <t>Efectivos y Equivalentes</t>
  </si>
  <si>
    <r>
      <rPr>
        <b/>
        <sz val="10"/>
        <rFont val="Arial"/>
        <family val="2"/>
      </rPr>
      <t>4.1.5.1. Prdocutos</t>
    </r>
    <r>
      <rPr>
        <sz val="10"/>
        <rFont val="Arial"/>
        <family val="2"/>
      </rPr>
      <t xml:space="preserve"> Importe de los ingresos por concepto de servicios otorgados por funciones de derecho privado, tales como los intereses que generan las cuentas bancarias de los entes públicos, entre otros, de conformidad con la legislación aplicable en la materia.</t>
    </r>
  </si>
  <si>
    <r>
      <t xml:space="preserve">1.1.1. Efectivo y Equivalentes: </t>
    </r>
    <r>
      <rPr>
        <sz val="10"/>
        <color theme="1"/>
        <rFont val="Arial"/>
        <family val="2"/>
      </rPr>
      <t>Son recursos a corto plazo de gran liquidez que son fácilmente convertibles en importes determinados de efectivo, estando sujetos a un riesgo mínimo de cambio en su valor.</t>
    </r>
  </si>
  <si>
    <r>
      <rPr>
        <b/>
        <sz val="10"/>
        <color theme="1"/>
        <rFont val="Arial"/>
        <family val="2"/>
      </rPr>
      <t>1.1.1.6. Depositos de Fondos de Terceros en Garantía y/o Administración:</t>
    </r>
    <r>
      <rPr>
        <sz val="10"/>
        <color theme="1"/>
        <rFont val="Arial"/>
        <family val="2"/>
      </rPr>
      <t xml:space="preserve"> Representa los recursos propiedad de terceros que se encuentran en poder del ente público, en garantía del cumplimiento de obligaciones contractuales o legales o para su administración.</t>
    </r>
  </si>
  <si>
    <r>
      <t xml:space="preserve">4.1.7.3. Ingresos por Venta de Bienes y Prestación de Servicios de Entidades Parestatales y Fideicomisos No Empresariales y No Financieras: </t>
    </r>
    <r>
      <rPr>
        <sz val="10"/>
        <rFont val="Arial"/>
        <family val="2"/>
      </rPr>
      <t>Importe de los ingresos</t>
    </r>
    <r>
      <rPr>
        <b/>
        <sz val="10"/>
        <rFont val="Arial"/>
        <family val="2"/>
      </rPr>
      <t xml:space="preserve"> </t>
    </r>
    <r>
      <rPr>
        <sz val="10"/>
        <rFont val="Arial"/>
        <family val="2"/>
      </rPr>
      <t>propios obtenidos por las Entidades Paraestatales y Fideicomisos No Empresariales y No Financieros por sus actividades de producción comercialización o prestacion de servicios.</t>
    </r>
  </si>
  <si>
    <t>43990-00000-000-000-000</t>
  </si>
  <si>
    <t>Incremento salarial del 4% y mas prestaciones de acuerdo al pliego petitorio del Suspeg Seccion XXVII, y la C.A.P.A.M.A. para el ejercicio fiscal firmado el 24/02/22, mencionando que fueron ocupados puestos vacante de jefaturas no considerados en la plantilla laboral para el ejercicio 2022, aprobado por la junta de consejo y adminitracion de la C.A.P.A.M.A.</t>
  </si>
  <si>
    <t>Incremento salarial del 4% y mas prestaciones de acuerdo al pliego petitorio del Suspeg Seccion XXVII, y la C.A.P.A.M.A. asi como las reservas creadas para el pago de aguinaldo del ejercicio 2022 y la prima vacacional del 2° semestre del ejercicio 2022, aprobada por la junta de consejo de administración de la C.A.P.A.M.A. donde se incluye el incremento salarial del 4%.</t>
  </si>
  <si>
    <r>
      <t xml:space="preserve">3.2.1 Resultados del Ejercicio (Ahorro/Desahorro): </t>
    </r>
    <r>
      <rPr>
        <sz val="10"/>
        <rFont val="Arial"/>
        <family val="2"/>
      </rPr>
      <t>Representa el monto del resultado de la gestión del ejercicio, respecto de los ingresos y gastos corrientes.</t>
    </r>
  </si>
  <si>
    <t>Depósito en Garantía</t>
  </si>
  <si>
    <t>Valores en Garantía</t>
  </si>
  <si>
    <t>Bienes en Garantía (Excluye Depósitos en Garantía)</t>
  </si>
  <si>
    <t xml:space="preserve">Bienes Derivados de Embargos, Decomisos, Aseguramientos y Dación en Pagos </t>
  </si>
  <si>
    <t>43110-00000-000-000-000</t>
  </si>
  <si>
    <t>Intereses Ganados de Titulos, Valores y demás Instrumentos Financieros</t>
  </si>
  <si>
    <t>43210-00000-000-000-000</t>
  </si>
  <si>
    <t>Incremento por variación de inventarios de Mercancías para Venta</t>
  </si>
  <si>
    <t>Incremento por variación de inventarios de Mercancías Terminadas</t>
  </si>
  <si>
    <t>43220-00000-000-000-000</t>
  </si>
  <si>
    <t>43230-00000-000-000-000</t>
  </si>
  <si>
    <t>Incremento por variación de inventarios de Mercancías en Proceso de Elaboración</t>
  </si>
  <si>
    <t>43240-00000-000-000-000</t>
  </si>
  <si>
    <t>43250-00000-000-000-000</t>
  </si>
  <si>
    <t>43310-00000-000-000-000</t>
  </si>
  <si>
    <t>Disminución del Exceso de Estimaciones por Perdida o Deterioro u Obsolescencia</t>
  </si>
  <si>
    <t>43410-00000-000-000-000</t>
  </si>
  <si>
    <t>43920-00000-000-000-000</t>
  </si>
  <si>
    <t>Bonificaciones y Descuentos Obtenidos</t>
  </si>
  <si>
    <t>43930-00000-000-000-000</t>
  </si>
  <si>
    <t>Diferencis por Tipo de Cambios a Favor</t>
  </si>
  <si>
    <t>Diferencias de Cotizaciones a Favor en Valores Negociables</t>
  </si>
  <si>
    <t>43940-00000-000-000-000</t>
  </si>
  <si>
    <t>43450-00000-000-000-000</t>
  </si>
  <si>
    <t>Resultados por Posicion Monetaria</t>
  </si>
  <si>
    <t>43460-00000-000-000-000</t>
  </si>
  <si>
    <t>Utilidades por Patricipación Patrimonial</t>
  </si>
  <si>
    <t>43470-00000-000-000-000</t>
  </si>
  <si>
    <t>Diferencias por Restructuración de Deudas Pública a Favor</t>
  </si>
  <si>
    <t>Otros ingresos y Beneficios Varios</t>
  </si>
  <si>
    <t>Del 1° de Enero al 31 de Diciembre de 2022</t>
  </si>
  <si>
    <t>del 1° de Enero al 31 de Diciembre de 2022.</t>
  </si>
  <si>
    <t>Del 1° de Enero al 31 de Diciembre de 2022.</t>
  </si>
  <si>
    <t xml:space="preserve"> del  1° de Enero al 31 de Diciembre de 2022.</t>
  </si>
  <si>
    <t>del 1° de Enero al 31 de DICiembre de 2022.</t>
  </si>
  <si>
    <t>Incremento por variación de inventarios de Materia Primas, Materialesy Suministros para Producción</t>
  </si>
  <si>
    <t>del 1° de Enero al 31 de Diciembre de 2022</t>
  </si>
  <si>
    <t xml:space="preserve"> FORMATO IC-8</t>
  </si>
  <si>
    <t xml:space="preserve"> FORMATO IC-9</t>
  </si>
  <si>
    <r>
      <t xml:space="preserve">1.1.3.4 Anticipo a Contratistas por Obras Públicas a Corto Plazo: </t>
    </r>
    <r>
      <rPr>
        <sz val="10"/>
        <color theme="1"/>
        <rFont val="Arial"/>
        <family val="2"/>
      </rPr>
      <t>Representa los anticipos entregados a contratistas por obras públicas, previo a la recepción parcial o total, que serán exigibles en un plazo menor o igual a doce meses.</t>
    </r>
  </si>
  <si>
    <t xml:space="preserve"> FORMATO IC-10</t>
  </si>
  <si>
    <t xml:space="preserve"> FORMATO IC-11</t>
  </si>
  <si>
    <t xml:space="preserve"> FORMATO IC-13</t>
  </si>
  <si>
    <t xml:space="preserve"> FORMATO IC-14</t>
  </si>
  <si>
    <t xml:space="preserve"> FORMATO IC-15</t>
  </si>
  <si>
    <t xml:space="preserve"> FORMATO  IC-16</t>
  </si>
  <si>
    <t xml:space="preserve"> FORMATO IC-17</t>
  </si>
  <si>
    <t xml:space="preserve"> FORMATO IC-18</t>
  </si>
  <si>
    <t xml:space="preserve"> FORMATO IC-19</t>
  </si>
  <si>
    <t xml:space="preserve"> FORMATO IC-20</t>
  </si>
  <si>
    <t>Modificaciones al Patrimonio  Contribuido</t>
  </si>
  <si>
    <t>Patrimonio Contribuido y Generado</t>
  </si>
  <si>
    <t xml:space="preserve"> FORMATO IC-21</t>
  </si>
  <si>
    <t xml:space="preserve"> FORMATO IC-22</t>
  </si>
  <si>
    <t>COMISION DE AGUA POTABLE Y ALCANTARILLADO DEL MUNICIPIO DE ACAPULCO</t>
  </si>
  <si>
    <t>Notas a los Estados Financieros</t>
  </si>
  <si>
    <t>Notas de Memoria (Cuentas de Orden Contable)</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</si>
  <si>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 en el futuro.</t>
  </si>
  <si>
    <t>A) Contables:</t>
  </si>
  <si>
    <t>Valores</t>
  </si>
  <si>
    <t>Los valores en custodia de instrumentos prestados a formadores de mercado e instrumentos de crédito recibidos en garantía de los formadores de mercado u otros.</t>
  </si>
  <si>
    <t>Emisión de obligaciones</t>
  </si>
  <si>
    <t>Por tipo de emisión de instrumento: monto, tasa y vencimiento.</t>
  </si>
  <si>
    <t>Avales y garantías</t>
  </si>
  <si>
    <t>No obstante, las cuentas de Avales y Garantías y la de Juicios que se encuentran clasificadas como cuentas de orden se pueden reconocer como pasivos contingentes dada la naturaleza de las operaciones que realizan los entes públicos.</t>
  </si>
  <si>
    <t>Juicios</t>
  </si>
  <si>
    <t>Como ejemplos de juicios se tienen de forma enunciativa y no limitativa: civiles, penales, fiscales, agrarios, administrativos, ambientales, laborales, mercantiles y procedimientos arbitrales.</t>
  </si>
  <si>
    <t>Contratos para Inversión Mediante Proyectos para Prestación de Servicios (PPS) y similares</t>
  </si>
  <si>
    <t>Los contratos firmados de construcciones por tipo de contrato.</t>
  </si>
  <si>
    <t>Bienes concesionados o en comodato</t>
  </si>
  <si>
    <t>Se informará, de manera agrupada, en las notas a los Estados Financieros las cuentas de orden contables y cuentas de orden presupuestario.</t>
  </si>
  <si>
    <t>A)</t>
  </si>
  <si>
    <t>NOTAS DE MEMORIA: CUENTAS DE ORDEN CONTABLES</t>
  </si>
  <si>
    <t>Demandas Judiciales en Proceso</t>
  </si>
  <si>
    <t>Num.</t>
  </si>
  <si>
    <t>Fecha de origen de la obligación</t>
  </si>
  <si>
    <t>Autoridad ante la que se gestiona</t>
  </si>
  <si>
    <t>Nombre del Demandante</t>
  </si>
  <si>
    <t>Estatus de la obligación</t>
  </si>
  <si>
    <t>Monto estimado de la obligación</t>
  </si>
  <si>
    <t>Demandas judiciales en proceso</t>
  </si>
  <si>
    <t>JUICIOS LABORALES</t>
  </si>
  <si>
    <t>Primera Junta Local de Conciliación y Arbitraje.</t>
  </si>
  <si>
    <t>Torres Hernández Jorge Domiciano.</t>
  </si>
  <si>
    <t>Ejecución.</t>
  </si>
  <si>
    <t>Estrada Sotelo Laura Guadalupe.</t>
  </si>
  <si>
    <t>Segunda Junta Local de conciliación y arbitraje.</t>
  </si>
  <si>
    <t>Bibiano Moreno José Audel.</t>
  </si>
  <si>
    <t>Marban Díaz Everado.</t>
  </si>
  <si>
    <t>Desahogo de Pruebas.</t>
  </si>
  <si>
    <t>Pérez Vázquez Miguel Ángel.</t>
  </si>
  <si>
    <t>Balanzar Valdovinos Bella Lorenza.</t>
  </si>
  <si>
    <t>Alegatos.</t>
  </si>
  <si>
    <t>Galván Pineda Sayra Elizabeth.</t>
  </si>
  <si>
    <t>Vivas Mújica Ninfa.</t>
  </si>
  <si>
    <t>Emplazamiento.</t>
  </si>
  <si>
    <t>Escobar Jiménez José Arturo.</t>
  </si>
  <si>
    <t>Rubio Hernández Victor Manuel.</t>
  </si>
  <si>
    <t>Sánchez Cervantes Javier.</t>
  </si>
  <si>
    <t>Pendiente Audiencia de Demanda y Excepción</t>
  </si>
  <si>
    <t>Santos Clemente Alma Delfina.</t>
  </si>
  <si>
    <t>Aponte Flores Genara.</t>
  </si>
  <si>
    <t>N/D</t>
  </si>
  <si>
    <t>Flores Sánchez Luis Angel.</t>
  </si>
  <si>
    <t>Falta Emplazar.</t>
  </si>
  <si>
    <t>Segunda Junta Local de Conciliación y Arbitraje.</t>
  </si>
  <si>
    <t>Solís Preciado Vianey.</t>
  </si>
  <si>
    <t>Jiménez Castillo Ana María.</t>
  </si>
  <si>
    <t>Falta Emplazamiento</t>
  </si>
  <si>
    <t>Bernardino Torres Jesus.</t>
  </si>
  <si>
    <t>Gutiérrez Terrones Rosalinda.</t>
  </si>
  <si>
    <t>Proyecto de Laudo.</t>
  </si>
  <si>
    <t>Gaspar Cervantes  Juan Enrique.</t>
  </si>
  <si>
    <t>Barroso Julio Cesar.</t>
  </si>
  <si>
    <t>Casiano Gerardo Ma. Teresa.</t>
  </si>
  <si>
    <t>Mendoza Cristobal Aureliano.</t>
  </si>
  <si>
    <t>Audencia de Demanda y Excepciones.Pruebas y Resolución</t>
  </si>
  <si>
    <t>Santiago Guadalupe Alberto.</t>
  </si>
  <si>
    <t>Pendiente de Emplazar.</t>
  </si>
  <si>
    <t>Meza Sánchez José Camilo.</t>
  </si>
  <si>
    <t>Cruz Ortiz Javier.</t>
  </si>
  <si>
    <t>Ramírez Flores Hortencia.</t>
  </si>
  <si>
    <t>García Lorenzo Juan.</t>
  </si>
  <si>
    <t>Hernández Marcial Julia.</t>
  </si>
  <si>
    <t>Cruz Flores Benjamin.</t>
  </si>
  <si>
    <t>Abarca Ibarra Zitlaly Marisol.</t>
  </si>
  <si>
    <t>Gutiérrez Morales Eustaquio.</t>
  </si>
  <si>
    <t>Álvarez Estrada María.</t>
  </si>
  <si>
    <t xml:space="preserve">Se Remitio por Incompetenciaal Tribunal de Conciliacion </t>
  </si>
  <si>
    <t>Ortega Bravo Amelia.</t>
  </si>
  <si>
    <t>Pendiente de Resolver Incidencia de Competencia</t>
  </si>
  <si>
    <t>Junta Federal de Conciliación y Arbitraje.</t>
  </si>
  <si>
    <t>Martínez Medina Carlos.</t>
  </si>
  <si>
    <t>Audiencia Incidental de Competencia</t>
  </si>
  <si>
    <t>Ponce Miranda Regina.</t>
  </si>
  <si>
    <t>Guzman Calzada Rocio.</t>
  </si>
  <si>
    <t>Quiñonez López Alfonso.</t>
  </si>
  <si>
    <t>Desahogo de Audiencia Bifasica.</t>
  </si>
  <si>
    <t>De Los Santos Urrutia Ismael.</t>
  </si>
  <si>
    <t>Asencio Moran José Manuel.</t>
  </si>
  <si>
    <t>Gutierrez Terrones Rosalinda.</t>
  </si>
  <si>
    <t>Se Remitio por Incompetenciaal Tribunal de Conciliacion  de Conciliacón y Arbitraje del Estado</t>
  </si>
  <si>
    <t>Cabrera Radilla Samantha.</t>
  </si>
  <si>
    <t>Pendiente se Señale fecha y Hora para Audiencia de Pruebas</t>
  </si>
  <si>
    <t>Betancourt Vinalay Deyvi.</t>
  </si>
  <si>
    <t>Olguin Galeana Cristobal.</t>
  </si>
  <si>
    <t>Pendiente Resolver Incidente de Competencia.</t>
  </si>
  <si>
    <t>Primera Junta Local de Conciliación y Arbitraje</t>
  </si>
  <si>
    <t>Jiménez Cueto Rogelio.</t>
  </si>
  <si>
    <t>Chona Gutiérrez Javier.</t>
  </si>
  <si>
    <t>Molina Pérez Jannet Amelia.</t>
  </si>
  <si>
    <t>Molina Pérez Brandon Oswaldo Edson Jair.</t>
  </si>
  <si>
    <t>Agatón Basilio Laura Jazmín.</t>
  </si>
  <si>
    <t>Morales Flores Cecilia Alejandra.</t>
  </si>
  <si>
    <t>Pendiente Audiencia de Demanda y Excepcion</t>
  </si>
  <si>
    <t>Pineda Alvarado Lisset.</t>
  </si>
  <si>
    <t>Sánchez Salas Ilse Pamela.</t>
  </si>
  <si>
    <t>Díaz Lara Héctor.</t>
  </si>
  <si>
    <t xml:space="preserve">Ejecución </t>
  </si>
  <si>
    <t>Pérez Suero Cynthia Mariselma.</t>
  </si>
  <si>
    <t xml:space="preserve">Ejecución. </t>
  </si>
  <si>
    <t>Peláez García Galdino.</t>
  </si>
  <si>
    <t>Laudo</t>
  </si>
  <si>
    <t>Chávez Silvia Denise.</t>
  </si>
  <si>
    <t>Maganda Benítez David.</t>
  </si>
  <si>
    <t>Se Remitio por Incompetencia al Tribunal de Conciliacion  de Conciliacón y Arbitraje del Estado</t>
  </si>
  <si>
    <t>Cruz Cruz Cesar.</t>
  </si>
  <si>
    <t>Pendiente de Aidencia de Demanda y Excepciones.</t>
  </si>
  <si>
    <t>Galeana Salas Guillermo Adolfo.</t>
  </si>
  <si>
    <t>Pendiente por Resolver Incidente de Competencia.</t>
  </si>
  <si>
    <t>Segunda Junta Local de Conciliación y Arbitraje</t>
  </si>
  <si>
    <t>Guillen Román Erika Isabel.</t>
  </si>
  <si>
    <t>Tribunal de Conciliacón y Arbitraje.</t>
  </si>
  <si>
    <t>Castillo Vinalay Jorge.</t>
  </si>
  <si>
    <t>Pendiente Admisorio de Pruebas.</t>
  </si>
  <si>
    <t>Álvarez Hernández Micaelo.</t>
  </si>
  <si>
    <t>Pendiente Audencia de Demanda y Excepciones.</t>
  </si>
  <si>
    <t>Danissa Ximena Pelayo Baños</t>
  </si>
  <si>
    <t>Pendiente Emision de Resolución al Incidente de Compentencia .</t>
  </si>
  <si>
    <t>Ramos Santos Sthepanie</t>
  </si>
  <si>
    <t>Ofrecimiento y Admisión de Pruebas.</t>
  </si>
  <si>
    <t>Josefina Najera Benf. De Felix H. Alberto Alvarado</t>
  </si>
  <si>
    <t xml:space="preserve">Conciliación, Demanda y Excepciones </t>
  </si>
  <si>
    <t>Tribunal de Conciliación y Arbitraje.</t>
  </si>
  <si>
    <t>De los Santos Dominguez Ricardo</t>
  </si>
  <si>
    <t>Contestacion de Demanda</t>
  </si>
  <si>
    <t>Sanchez Rodriguez Jorge</t>
  </si>
  <si>
    <t>Audiencia Bifasica</t>
  </si>
  <si>
    <t>Guitierrez Terrones Rosalinda y/Otros</t>
  </si>
  <si>
    <t>Garcia R. Graciela Benef. Anastacio Navarrete</t>
  </si>
  <si>
    <t>Audiencia Pruebas y Resoluciones</t>
  </si>
  <si>
    <t>Marcelo Chamu Alvaro</t>
  </si>
  <si>
    <t>Audiencia Demanda Contestacion y Recepcion de Pruebas</t>
  </si>
  <si>
    <t>Gallardo Juarez Abacu Abel</t>
  </si>
  <si>
    <t>Marban Marban Sergio Arturo</t>
  </si>
  <si>
    <t>Martinez Comino Delfino</t>
  </si>
  <si>
    <t>Audiencia de Conciliacion Demandas y Excepciones</t>
  </si>
  <si>
    <t>Guiterrez Acevedo Fidel</t>
  </si>
  <si>
    <t>Catalan Almazan Ranulfo</t>
  </si>
  <si>
    <t>Rayos Monge Jefry</t>
  </si>
  <si>
    <t>Audiencia, Demanda Contestacion, Ofrecimiento y Recepcion de Pruebas</t>
  </si>
  <si>
    <t>JUICIOS MERCANTILES</t>
  </si>
  <si>
    <t>Primero de lo Civil.</t>
  </si>
  <si>
    <t>Nuñez Y Asociados Servi-Tech, S.A.de C.V.</t>
  </si>
  <si>
    <t>Ejecución de Sentencia.</t>
  </si>
  <si>
    <t>Saniteg Solutions S.A.de C.V.</t>
  </si>
  <si>
    <t>Segundo de lo Civil.</t>
  </si>
  <si>
    <t xml:space="preserve">Sist. Construcciones Y Administración </t>
  </si>
  <si>
    <t>Pruebas.</t>
  </si>
  <si>
    <t>Octavo de lo Civil.</t>
  </si>
  <si>
    <t>Quimicos Y Solventes de Morelos.</t>
  </si>
  <si>
    <t>Recurso de Revisión.</t>
  </si>
  <si>
    <t>Sexto de lo Civil.</t>
  </si>
  <si>
    <t>Distribuidora Cloro Esmah S.A. de C.V.</t>
  </si>
  <si>
    <t>Grupo J.C.B. Seguridad Privada S.A.de C.V.</t>
  </si>
  <si>
    <t>C.F.E. 117/2016.</t>
  </si>
  <si>
    <t>C.F.E. 110/2016.</t>
  </si>
  <si>
    <t>Primero Civil del Estado de Nuevo León.</t>
  </si>
  <si>
    <t xml:space="preserve">Tienda Soriana S.A. DE C.V. </t>
  </si>
  <si>
    <t>Juzgado Segundo en Materia Civil de la Ciudad de México.</t>
  </si>
  <si>
    <t>I.B.M de México Co,erc.de Servicios S.R.</t>
  </si>
  <si>
    <t>Quinto civil de proceso escrito de la Ciudad de México</t>
  </si>
  <si>
    <t>Electroequipos y motores GYG, S.A. de C.V.</t>
  </si>
  <si>
    <t>JUICIOS DE NULIDAD</t>
  </si>
  <si>
    <t>Juzgado Segundo de Distrito.</t>
  </si>
  <si>
    <t>Diseños y Construcciones House.</t>
  </si>
  <si>
    <t>Sentencia</t>
  </si>
  <si>
    <t>Juzgado Tercero de Distrito.</t>
  </si>
  <si>
    <t>Cafuente Lucatero Aurora.</t>
  </si>
  <si>
    <t>Recurso de Revisión</t>
  </si>
  <si>
    <t>Tribunal Contencioso.</t>
  </si>
  <si>
    <t>Juzgado Cuarto de Distrito.</t>
  </si>
  <si>
    <t>Hernández Liborio Alberto.</t>
  </si>
  <si>
    <t>Juzgado Sexto de Distrito.</t>
  </si>
  <si>
    <t>JNP Construcciones S.A.de C.V.</t>
  </si>
  <si>
    <t>Ejecución</t>
  </si>
  <si>
    <t>Constructora Regiomontana.</t>
  </si>
  <si>
    <t>Juzgado Octavo de Distrito.</t>
  </si>
  <si>
    <t>Diseños VXP S.A. de C.V.</t>
  </si>
  <si>
    <t>Pacific  Construcciones S.A. de C.V.</t>
  </si>
  <si>
    <t>Revisión</t>
  </si>
  <si>
    <t>Consultoría en Edificaciones Palca.</t>
  </si>
  <si>
    <t>Gómez Bautista Lizeth.</t>
  </si>
  <si>
    <t>Desahogo de Pruebas</t>
  </si>
  <si>
    <t>Flores Nava Guillermo.</t>
  </si>
  <si>
    <t>Grupo L "AJE GBOGBO S.A. de CV.</t>
  </si>
  <si>
    <t>Urbanizacion Inmobiliaria Treinta Treinta S.A. de C.V.</t>
  </si>
  <si>
    <t>Se rindio informe</t>
  </si>
  <si>
    <t>Oconde S.A. de C.V.</t>
  </si>
  <si>
    <t>Pendiente cumplimiento de sentencia de ordena devolver</t>
  </si>
  <si>
    <t>Inversiones e Inmuebles Control S.A. de C.V.</t>
  </si>
  <si>
    <t>En tramite</t>
  </si>
  <si>
    <t>Pendiente Resolver Recursos de Revisión</t>
  </si>
  <si>
    <t>Tribunal Federal de Justiacia Administrativa</t>
  </si>
  <si>
    <t>Zermeño Manzo Ricardo</t>
  </si>
  <si>
    <t>Soberanis Julio Antonio</t>
  </si>
  <si>
    <t>Delgado Juárez  Maribel</t>
  </si>
  <si>
    <t>Pendiente Desahogo de Pruebas</t>
  </si>
  <si>
    <t>Pérez Urbina Isreael Rep. De Pacif Construcciones 1810 S.A.</t>
  </si>
  <si>
    <t>Pendiente Resolver Recurso de Revisión</t>
  </si>
  <si>
    <t>Romero Pérez Manuel Ladislao</t>
  </si>
  <si>
    <t>Pendiente cumplimiento</t>
  </si>
  <si>
    <t>García Bustamantes Andres Octavio</t>
  </si>
  <si>
    <t>Pendiente presentar contestación de demanda</t>
  </si>
  <si>
    <t>Rueda Rodriguez María Alejandra</t>
  </si>
  <si>
    <t>Mende Castrejón Irma Amalia</t>
  </si>
  <si>
    <t>Jijon Bibiano Hortencia</t>
  </si>
  <si>
    <t>Se Rindio Informe</t>
  </si>
  <si>
    <t>Construcciones y Ventas Delcar ABJ</t>
  </si>
  <si>
    <t>Mendieta Castilleja María de Lourdes</t>
  </si>
  <si>
    <t>Pendiente Cumplimiento</t>
  </si>
  <si>
    <t>Israel Perez Urbina Representante de Pacif Construcciones 1810</t>
  </si>
  <si>
    <t>Sentencia Pendiente de Cumplimiento</t>
  </si>
  <si>
    <t>Programa Diseño y Construcción del Sur S.A. de C.V. Prodicsa</t>
  </si>
  <si>
    <t>Alegatos</t>
  </si>
  <si>
    <t>Adame Navarrete Humberto (OCONDE)</t>
  </si>
  <si>
    <t>Pendiente Resolver Recurso de Revision</t>
  </si>
  <si>
    <t>Arciniega Catalán Lucia</t>
  </si>
  <si>
    <t>Setencia Pendiente de cumplimiento</t>
  </si>
  <si>
    <t>Mendez de Los Santos Corina</t>
  </si>
  <si>
    <t>Pendiente de Realizar Inspección</t>
  </si>
  <si>
    <t>González Jimenez Agusto</t>
  </si>
  <si>
    <t>Se Contesto demanda</t>
  </si>
  <si>
    <t>Conagua (1)</t>
  </si>
  <si>
    <t>Conagua (2)</t>
  </si>
  <si>
    <t>Conagua (3)</t>
  </si>
  <si>
    <t>Conagua (4)</t>
  </si>
  <si>
    <t>Conagua (5)</t>
  </si>
  <si>
    <t>Profepa</t>
  </si>
  <si>
    <t>Conagua (6)</t>
  </si>
  <si>
    <t>Demanda</t>
  </si>
  <si>
    <t>Profeco</t>
  </si>
  <si>
    <t>Setencia</t>
  </si>
  <si>
    <t>Defensa del Consumidor (1)</t>
  </si>
  <si>
    <t>Conagua (7)</t>
  </si>
  <si>
    <t>Conagua (8)</t>
  </si>
  <si>
    <t>Deschamiento por improcedencia</t>
  </si>
  <si>
    <t>Conagua (9)</t>
  </si>
  <si>
    <t>Conagua (10)</t>
  </si>
  <si>
    <t>Conagua (11)</t>
  </si>
  <si>
    <t>Defensa del Consumidor (2)</t>
  </si>
  <si>
    <t>Conagua (12)</t>
  </si>
  <si>
    <t>Defensa del Consumidor (3)</t>
  </si>
  <si>
    <t>Defensa del Consumidor (4)</t>
  </si>
  <si>
    <t>"Bajo protesta de decir verdad declaramos que los Estados Financieros y sus notas son correctos, verídicos  y son responsabilidad del emisor."</t>
  </si>
  <si>
    <t>FORMATO IC-23</t>
  </si>
  <si>
    <t>Bienes en Concesionados o Comodato</t>
  </si>
  <si>
    <t>Vigencia de contato</t>
  </si>
  <si>
    <t>Número de contrato en comodato</t>
  </si>
  <si>
    <t>Descripción del bien</t>
  </si>
  <si>
    <t>Importe del bien</t>
  </si>
  <si>
    <t>Bienes Bajo Contrato de Comodato</t>
  </si>
  <si>
    <t xml:space="preserve"> FORMATO IC-12</t>
  </si>
  <si>
    <r>
      <t xml:space="preserve">1.2.6.1 Depreciación Acumulada de Bienes Inmuebles: </t>
    </r>
    <r>
      <rPr>
        <sz val="10"/>
        <rFont val="Arial"/>
        <family val="2"/>
      </rPr>
      <t>Representa el monto de la depreciación de bienes inmuebles, de acuerdo a los lineamientos que emita el CONAC. Integra los montos acumulados de ejercicios fiscales anteriores.</t>
    </r>
  </si>
  <si>
    <r>
      <t xml:space="preserve">1.2.6.2 Depreciación Acumulada de Infraestructura: </t>
    </r>
    <r>
      <rPr>
        <sz val="10"/>
        <rFont val="Arial"/>
        <family val="2"/>
      </rPr>
      <t>Representa el monto de la depreciación de infraestructura, de acuerdo a los lineamientos que emita el CONAC. Integra los montos acumulados de ejercicios fiscales anteriores.</t>
    </r>
  </si>
  <si>
    <r>
      <t xml:space="preserve">1.2.6.3 Depreciación Acumulada de Bienes Muebles: </t>
    </r>
    <r>
      <rPr>
        <sz val="10"/>
        <rFont val="Arial"/>
        <family val="2"/>
      </rPr>
      <t>Representa el monto de la depreciación de bienes muebles, de acuerdo a los lineamientos que emita el CONAC. Integra los montos acumulados de ejercicios fiscales anteriores.</t>
    </r>
  </si>
  <si>
    <t>Monto Depreciacion</t>
  </si>
  <si>
    <t>Acumulada</t>
  </si>
  <si>
    <t>Procedimiento</t>
  </si>
  <si>
    <t>Bienes Inmuebles</t>
  </si>
  <si>
    <t>12612-00000-000-000-000</t>
  </si>
  <si>
    <t>Depreciación Acum Edificios no Habitacionales</t>
  </si>
  <si>
    <t>Linea Recta</t>
  </si>
  <si>
    <t>Regular Estado</t>
  </si>
  <si>
    <t>12626-00000-000-000-000</t>
  </si>
  <si>
    <t>Depreciación Acum de Infraestructura</t>
  </si>
  <si>
    <t>12631-00000-000-000-000</t>
  </si>
  <si>
    <t>12633-00000-000-000-000</t>
  </si>
  <si>
    <t>Depreciación Acum. de Mob y Eqpo de Medico</t>
  </si>
  <si>
    <t>12634-00000-000-000-000</t>
  </si>
  <si>
    <t>Depreciación Acum. de Mob y Eqpo de Transporte</t>
  </si>
  <si>
    <t>12636-00000-000-000-000</t>
  </si>
  <si>
    <t>Depreciación Acum. de Mob y Epo Maquinaria</t>
  </si>
  <si>
    <r>
      <t xml:space="preserve">1.2.5 Activos Intangibles: </t>
    </r>
    <r>
      <rPr>
        <sz val="10"/>
        <rFont val="Arial"/>
        <family val="2"/>
      </rPr>
      <t>Representa el monto de derechos por el uso de activos de propiedad industrial, comercial, intelectual y otros.</t>
    </r>
  </si>
  <si>
    <t>Saldo Inicial del Ejercicio</t>
  </si>
  <si>
    <t>Saldo Final del Ejercicio</t>
  </si>
  <si>
    <t>Flujo</t>
  </si>
  <si>
    <t>Criterio</t>
  </si>
  <si>
    <t>No se esta amortizando</t>
  </si>
  <si>
    <r>
      <t xml:space="preserve">1.2.7 Activos Diferidos: </t>
    </r>
    <r>
      <rPr>
        <sz val="10"/>
        <rFont val="Arial"/>
        <family val="2"/>
      </rPr>
      <t>Representa el monto de otros bienes y derechos; a favor del ente público, cuyo beneficio se recibirá en un período mayor a doce meses, no incluido en los rubros anteriores.</t>
    </r>
  </si>
  <si>
    <t>12790-0000-0000-000-000</t>
  </si>
  <si>
    <t>Amortización acumulada</t>
  </si>
  <si>
    <t>12790-51013-004-000-000</t>
  </si>
  <si>
    <t>Amortizacion de Gastos de Instalacion</t>
  </si>
  <si>
    <r>
      <rPr>
        <b/>
        <sz val="10"/>
        <rFont val="Arial"/>
        <family val="2"/>
      </rPr>
      <t>1.2.9.3 Bienes en Comodato:</t>
    </r>
    <r>
      <rPr>
        <sz val="10"/>
        <rFont val="Arial"/>
        <family val="2"/>
      </rPr>
      <t xml:space="preserve"> Representa el monto de los bienes propiedad del ente público otorgados en comodato.</t>
    </r>
  </si>
  <si>
    <t>12900-00000-000-000-000</t>
  </si>
  <si>
    <t>12910-00000-000-000-000</t>
  </si>
  <si>
    <t>Bienes en Concesión</t>
  </si>
  <si>
    <t>Incremento por variación de Almacenes de MateriaPrimas, Materialesy Suministros de Consumo</t>
  </si>
  <si>
    <t>DEL 1° DE ENERO AL 31 DE DICIEMBRE DEL 2022</t>
  </si>
  <si>
    <t>NOTAS DE GESTIÓN ADMINISTRATIVAS</t>
  </si>
  <si>
    <t>Breve descripción de las actividades principales de la entidad</t>
  </si>
  <si>
    <t>Los Estados Financieros del Organismo proveen información financiera a los principales usuarios de la misma, al Consejo de Administración, a la Auditoria Superior del Estado y a los ciudadanos.</t>
  </si>
  <si>
    <t>El objetivo del presente documento es la revelación del contexto y de los aspectos económicos, financieros más relevantes que influyeron en las decisiones del periodo, que fueron considerados en la elaboración de los estados financieros para mayor comprensión de los mismos y sus particulares.</t>
  </si>
  <si>
    <t xml:space="preserve">De esta manera, se informa y se explica a la respuesta del gobierno a las condiciones relacionadas con la información financiera de cada periodo de gestión, además de exponer aquellas políticas que podrían afectar la información de decisiones en periodos posteriores.                        </t>
  </si>
  <si>
    <t>Se informará sobre las principales condiciones económico-financieras bajo las cuales el ente público estuvo operando, y las cuales influyeron en la toma decisiones de la administración.</t>
  </si>
  <si>
    <t>La principal fuente de financiamiento que tiene este Organismo Público Descentralizado Municipal son de ingresos propios obtenidos por la prestación de servicios, se recibe subsidio y subvenciones por recursos federales, los cuales permiten financiar los egresos en base aun  presupuesto de ingresos y egresos el cual es aprobado por el Consejo de Administración del Ente, compuesto por el Presidente Municipal de Acapulco de Juárez , como presidente del consejo de Administración representantes del H. Ayuntamiento, del Gobierno del Estado en calidad de consejeros, mediante convocatoria, y los usuarios de los Servicios y de la sociedad civil organizada y así mismo el director general del organismo operador que funge como secretario técnico del consejo.</t>
  </si>
  <si>
    <t>Se informará:</t>
  </si>
  <si>
    <t>a).-Fecha de creación del ente.</t>
  </si>
  <si>
    <t xml:space="preserve">De acuerdo a la “Ley de Aguas para el Estado Libre y Soberano de Guerrero Número 574 </t>
  </si>
  <si>
    <t>Capítulo IV.- De la prestación de los servicios públicos por organismos operadores municipales.</t>
  </si>
  <si>
    <t xml:space="preserve">En sus artículos 40 y 41 </t>
  </si>
  <si>
    <t>En 1989 se crea por disposición de la Ley, La Comisión de Agua Potable y Obras Urbanas de Interés Social del Municipio de Acapulco (CAPOUISMA), dicha entidad se convierte en organismo Público Municipal.</t>
  </si>
  <si>
    <t>El 29 de abril de 1994, por nuevas reformas a la Ley, retoma la denominación de C.A.P.A.M.A., con carácter de Organismo Público Descentralizado.</t>
  </si>
  <si>
    <t>Reglamento Interior de la Comisión de Agua Potable y Alcantarillado del Municipio de Acapulco</t>
  </si>
  <si>
    <t>No ha sufrido ninguna modificación.</t>
  </si>
  <si>
    <t xml:space="preserve">       a)- Objeto Social y principales actividades.</t>
  </si>
  <si>
    <t>Es un organismo descentralizado que busca proporcionar un servicio de agua potable, alcantarillado y saneamiento integral con calidad y eficiencia que logre la satisfacción de las necesidades de los ciudadanos acapulqueños y la protección al medio ambiente.</t>
  </si>
  <si>
    <t>Tiene a su cargo proporcionar los servicios públicos de agua potable, alcantarillado, tratamiento y disposición final de sus aguas tal como lo dispone el artículo 115 fracción III inciso a) de la Constitución Política de los Estados Unidos Mexicanos.</t>
  </si>
  <si>
    <t xml:space="preserve">     b).- Régimen Jurídico que les es aplicable (Forma como está dada de alta la entidad ante la Secretaria de Hacienda y Crédito Público, Unidad etc.).</t>
  </si>
  <si>
    <t>Este Organismo Operador tributa bajo el Régimen Fiscal:</t>
  </si>
  <si>
    <t>Los Organismos Descentralizados que no tributan conforme al título II de esta Ley  (Personas Morales), solo tendrán las obligaciones a que se refiere este artículo y  las que establecen los dos últimos párrafos del artículo  8 de la misma ley en mención.</t>
  </si>
  <si>
    <t>Ley del Impuesto al Valor Agregado</t>
  </si>
  <si>
    <t xml:space="preserve">   Artículo 1º: Al pago del impuesto al valor agregado establecido en esta ley, las personas físicas y las morales que es territorio nacional, realicen los siguientes actos o actividades siguientes:</t>
  </si>
  <si>
    <t xml:space="preserve">      I. - Enajenen Bienes.</t>
  </si>
  <si>
    <t xml:space="preserve">      II.- Presten Servicios Independientes.</t>
  </si>
  <si>
    <t xml:space="preserve">      III.-Otorguen el Uso o Goce Temporal de Bienes.</t>
  </si>
  <si>
    <t xml:space="preserve">      IV.-Importen Bienes o Servicios.</t>
  </si>
  <si>
    <t>1.- Domestico Popular</t>
  </si>
  <si>
    <t>2.- Residencial.</t>
  </si>
  <si>
    <t>Los suministros de agua para uso doméstico se calcularán a la tasa del 0%.</t>
  </si>
  <si>
    <t>Y por consiguiente aplicando la tasa del 16% en la toma del servicio:</t>
  </si>
  <si>
    <t xml:space="preserve">                            1.-Comercial.</t>
  </si>
  <si>
    <t xml:space="preserve">                            2.-Micro comercial.</t>
  </si>
  <si>
    <t xml:space="preserve">                            3.-Público</t>
  </si>
  <si>
    <t>Retención del Impuesto al Valor Agregado.</t>
  </si>
  <si>
    <t>En su Artículo 3º Fracción Tercera Indica:</t>
  </si>
  <si>
    <t>CAPAMA.  Se encuentra bajo las siguientes claves de conformidad con sus obligaciones fiscales:</t>
  </si>
  <si>
    <t>d). - Estructura Organizacional Básica. “Anexar el Organigrama de la entidad”</t>
  </si>
  <si>
    <t xml:space="preserve">                   Dirección General: </t>
  </si>
  <si>
    <t>Dirección de Gestión Ciudadana.</t>
  </si>
  <si>
    <t>Dirección Técnica</t>
  </si>
  <si>
    <t xml:space="preserve">e).- Fideicomisos, mandatos y análogos de los cuales es fideicomitentes o     </t>
  </si>
  <si>
    <t xml:space="preserve">       Fideicomisario.</t>
  </si>
  <si>
    <t xml:space="preserve">       No existen fideicomisos.</t>
  </si>
  <si>
    <t>Si   (x)    No ( )</t>
  </si>
  <si>
    <t>1.- Sistema de Contabilidad utilizado por la administración municipal:</t>
  </si>
  <si>
    <t xml:space="preserve">      (x) Cumplimiento General de Ley   ( ) Sistema Básico de Contabilidad</t>
  </si>
  <si>
    <t>El total de las operaciones están reconocidas a su costo histórico.</t>
  </si>
  <si>
    <t>1.-   Sustancia Económica.</t>
  </si>
  <si>
    <t>2.-   Ente Público.</t>
  </si>
  <si>
    <t>3.-   Existencia Permanente.</t>
  </si>
  <si>
    <t>4.-   Revelación Suficiente.</t>
  </si>
  <si>
    <t xml:space="preserve">5.-   Importancia Relativa </t>
  </si>
  <si>
    <t>6.-   Registro e Integración Presupuestaria.</t>
  </si>
  <si>
    <t>7.-   Consolidación de la Información Financiera.</t>
  </si>
  <si>
    <t>8.-   Devengo Contable</t>
  </si>
  <si>
    <t>9.-   Valuación.</t>
  </si>
  <si>
    <t>10.- Dualidad Económica.</t>
  </si>
  <si>
    <t>11.- Consistencia.</t>
  </si>
  <si>
    <t>No aplica.</t>
  </si>
  <si>
    <t xml:space="preserve"> No aplica.</t>
  </si>
  <si>
    <t xml:space="preserve">          No aplica</t>
  </si>
  <si>
    <t xml:space="preserve">              Se informará:</t>
  </si>
  <si>
    <t>Atendiendo a la Norma Internacional de Contabilidad del Sector Público IPSAS 10 Informes Financieras en Economías Hiper-inflacionarias requiere que se actualice el patrimonio cuando el INPC acumulado durante un periodo de tres años sea igual o superior a 100%.</t>
  </si>
  <si>
    <t>b).-Informar sobre la realización de operaciones en el extranjero y de sus efectos   en la información financiera gubernamental.</t>
  </si>
  <si>
    <t>c).- Método de valuación de la inversión en acciones de Compañías subsidiarias     no consolidadas y asociadas.</t>
  </si>
  <si>
    <t xml:space="preserve">No aplica. </t>
  </si>
  <si>
    <t>e).-Beneficios a empleados: revelar el cálculo de la reserva actuarial, valor    presente de los ingresos esperados comparado con el valor presente de la estimación de gastos tanto de los beneficios actuales como futuros.</t>
  </si>
  <si>
    <t>Las obligaciones por jubilaciones están a cargo de un organismo descentralizado llamado ISSSPEG.</t>
  </si>
  <si>
    <t>Un porcentaje de los pasivos contingentes están considerados dentro del presupuesto de egresos del ejercicio.</t>
  </si>
  <si>
    <t>El organismo no ha realizado algún estudio actuarial para registrar las reservas laborales como prima de antigüedad.</t>
  </si>
  <si>
    <t>h).- Cambios en políticas contables y correcciones junto con la revelación de los    efectos que se tendrá en la información financiera del ente público, ya sea retrospectivos o prospectivos:</t>
  </si>
  <si>
    <t>I).- Reclasificaciones: Se deben de revelar todos aquellos movimientos entre cuentas por efectos de cambios en los tipos de operaciones:</t>
  </si>
  <si>
    <r>
      <t xml:space="preserve">NGA07.- </t>
    </r>
    <r>
      <rPr>
        <b/>
        <u/>
        <sz val="11"/>
        <rFont val="Arial"/>
        <family val="2"/>
      </rPr>
      <t>POSICION EN MONEDA EXTRANJERA Y PROTECCION POR RIESGO CAMBIARIO.</t>
    </r>
  </si>
  <si>
    <t xml:space="preserve">          b)   Pasivos en moneda extranjera.</t>
  </si>
  <si>
    <r>
      <t xml:space="preserve">   </t>
    </r>
    <r>
      <rPr>
        <b/>
        <sz val="11"/>
        <rFont val="Arial"/>
        <family val="2"/>
      </rPr>
      <t>d)  Tipo de cambio.</t>
    </r>
  </si>
  <si>
    <t xml:space="preserve">        No se tiene operaciones en moneda extranjera.</t>
  </si>
  <si>
    <r>
      <t>e). Equivalente en moneda nacional</t>
    </r>
    <r>
      <rPr>
        <sz val="11"/>
        <rFont val="Arial"/>
        <family val="2"/>
      </rPr>
      <t>.</t>
    </r>
  </si>
  <si>
    <t xml:space="preserve">        No aplica.</t>
  </si>
  <si>
    <r>
      <t xml:space="preserve">NGA08.- </t>
    </r>
    <r>
      <rPr>
        <b/>
        <u/>
        <sz val="11"/>
        <rFont val="Arial"/>
        <family val="2"/>
      </rPr>
      <t>REPORTE ANALITICO DEL ACTIVO.</t>
    </r>
  </si>
  <si>
    <r>
      <t xml:space="preserve"> </t>
    </r>
    <r>
      <rPr>
        <b/>
        <sz val="11"/>
        <rFont val="Arial"/>
        <family val="2"/>
      </rPr>
      <t>Debe de Mostrar la siguiente información:</t>
    </r>
  </si>
  <si>
    <r>
      <t>a)</t>
    </r>
    <r>
      <rPr>
        <b/>
        <sz val="7"/>
        <rFont val="Times New Roman"/>
        <family val="1"/>
      </rPr>
      <t xml:space="preserve">    </t>
    </r>
    <r>
      <rPr>
        <b/>
        <sz val="11"/>
        <rFont val="Arial"/>
        <family val="2"/>
      </rPr>
      <t>Vida útil o porcentaje de depreciación, deterioro o amortización utilizados en los diferentes tipos de activos.</t>
    </r>
  </si>
  <si>
    <t>d) Riesgo por tipo de cambio o tipo de interés de las inversiones financiera.</t>
  </si>
  <si>
    <t xml:space="preserve">      No aplica.</t>
  </si>
  <si>
    <t>e)  Valor activado en el ejercicio de los bienes construidos por la entidad.</t>
  </si>
  <si>
    <t xml:space="preserve">     No aplica.</t>
  </si>
  <si>
    <t>Se les da mantenimiento correctivo a los Equipo de Transporte, Maquinaria Pesada y Equipo de Cómputo.</t>
  </si>
  <si>
    <t>Adicionalmente se deben incluir las explicaciones de las principales variaciones en el activo, en cuadros comparativos como sigue:</t>
  </si>
  <si>
    <t xml:space="preserve">      Se deberá informar:</t>
  </si>
  <si>
    <t>a). Análisis del comportamiento de la recaudación correspondiente al ente público o cualquier tipo de ingreso, de forma separada los ingresos locales de los federales:</t>
  </si>
  <si>
    <t>b).- Proyección de la recaudación e ingresos en el mediano plazo.</t>
  </si>
  <si>
    <t xml:space="preserve"> </t>
  </si>
  <si>
    <t>Presupuesto Autorizado.</t>
  </si>
  <si>
    <t xml:space="preserve">         Se informará lo siguiente:</t>
  </si>
  <si>
    <t xml:space="preserve"> a).- Utilizar al menos los siguientes indicadores: deuda respecto al PIB y deuda respecto a la recaudación tomando como mínimo, un periodo igual o menor a 5 años.</t>
  </si>
  <si>
    <t xml:space="preserve">       No Aplica.</t>
  </si>
  <si>
    <t>b).- Información de manera agrupada, por tipo de valor gubernamental o instrumento financiero en la que se considere intereses, comisiones, tasa, perfil de vencimiento y otros gastos de la deuda.</t>
  </si>
  <si>
    <t xml:space="preserve">Informar tanto del ente público como cualquier transacción realizada, que haya   sido sujeta a calificación de créditos   </t>
  </si>
  <si>
    <t xml:space="preserve">         Se informar de:</t>
  </si>
  <si>
    <t xml:space="preserve">   </t>
  </si>
  <si>
    <t xml:space="preserve">         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aéreas geográficas, de los grupos homogéneos con el objetivo de entender el desempeño del ente evaluar mejor los riesgos y beneficios del mismo, y entender como todo y sus partes integrantes </t>
  </si>
  <si>
    <t>Toda la información del organismo está procesada y se encuentra disponible y esta segmentada en:</t>
  </si>
  <si>
    <t>Consecuentemente, esta información, contribuye al análisis más preciso de la situación financiera, grados y fuentes de riesgos y crecimiento potencial de negocio.</t>
  </si>
  <si>
    <t>Para que se pueda tomar decisiones de acuerdo a las necesidades socioeconómicas del ente.</t>
  </si>
  <si>
    <t>El ente público informara el efecto en sus estados financieros de aquellos hechos ocurridos en el periodo posterior al que informa, que proporcionan mayor evidencia sobre eventos que le afecten económicamente y que no se conocían a la fecha del cierre.</t>
  </si>
  <si>
    <t>El organismo público no tiene hechos ocurridos en el periodo posterior al que se informa que proporcione mayor evidencia sobre eventos que afecten económicamente.</t>
  </si>
  <si>
    <t>Se debe establecer por escrito que no existen partes relacionadas que pudieran ejercer influencia significativa sobre la toma de decisiones financieras y operativas.</t>
  </si>
  <si>
    <t>En la Comisión de Agua Potable y Alcantarillado del municipio de Acapulco no existen partes relacionadas que ejerzan influencia sobre la toma de decisiones operativas y financiera.</t>
  </si>
  <si>
    <t>FINANCIEROS.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</si>
  <si>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</si>
  <si>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Se cumple con la normatividad vigente que a la letra dice:</t>
  </si>
  <si>
    <t>“Bajo protesta de decir verdad declaramos que los Estados Financieros y sus notas son razonablemente correctos, y son responsabilidad del emisor”.</t>
  </si>
  <si>
    <t>Ejercicio Fiscal periodo presentado del 1 de Enero 31 de Diciembre 2022.</t>
  </si>
  <si>
    <t>CLAVE                                                                    OBLIGACION FISCAL</t>
  </si>
  <si>
    <t>S212                                                                       Organismo Descentralizado del Municipio.</t>
  </si>
  <si>
    <t>R17                                                                         Retenedor de Salarios.</t>
  </si>
  <si>
    <t>R6                                                                           Retenedor de Attemdamiento.</t>
  </si>
  <si>
    <t>R19                                                                         Retenedor de Honorarios.</t>
  </si>
  <si>
    <t>768                                                                         Derechos de Agua.</t>
  </si>
  <si>
    <t>V                                                                             Impuestos al Valor Agregado.</t>
  </si>
  <si>
    <r>
      <t>NGA01.-</t>
    </r>
    <r>
      <rPr>
        <b/>
        <u/>
        <sz val="10"/>
        <rFont val="Arial"/>
        <family val="2"/>
      </rPr>
      <t xml:space="preserve">INTRODUCCIÓN </t>
    </r>
  </si>
  <si>
    <r>
      <t xml:space="preserve">NGA02.- </t>
    </r>
    <r>
      <rPr>
        <b/>
        <u/>
        <sz val="10"/>
        <rFont val="Arial"/>
        <family val="2"/>
      </rPr>
      <t>PANORAMA ECONOMICO Y FINANCIERO</t>
    </r>
  </si>
  <si>
    <r>
      <t xml:space="preserve">Dicho Presupuesto Incluye las partidas necesarias para cubrir los gastos de tipo corriente, de capital, amortización de deuda y disminución de pasivos del ente, dicho presupuesto es ejercido y administrado por la </t>
    </r>
    <r>
      <rPr>
        <b/>
        <sz val="10"/>
        <rFont val="Arial"/>
        <family val="2"/>
      </rPr>
      <t>CAPAMA.</t>
    </r>
  </si>
  <si>
    <r>
      <t>NGA03.-</t>
    </r>
    <r>
      <rPr>
        <b/>
        <u/>
        <sz val="10"/>
        <rFont val="Arial"/>
        <family val="2"/>
      </rPr>
      <t>AUTORIZACION E HISTORIA.</t>
    </r>
  </si>
  <si>
    <r>
      <t xml:space="preserve">Articulo 2.- </t>
    </r>
    <r>
      <rPr>
        <sz val="10"/>
        <rFont val="Arial"/>
        <family val="2"/>
      </rPr>
      <t>La comisión de Agua Potable y Alcantarillado del Municipio de Acapulco, es un Organismo Público Descentralizado de la Administración Pública del Municipio de Acapulco de Juárez, Guerrero, con personalidad jurídica y patrimonio propios, encargado de la Operación y Administración de los Sistemas de Agua Potable, Alcantarillado, tratamiento y disposición final de aguas residuales y Saneamiento del Municipio de Acapulco de Juárez, Guerrero; creado como Organismo Operador Municipal por acuerdo del H. Ayuntamiento tomado en la Primera Sesión Ordinaria de Cabildo celebrada el día 17 de febrero de 2003 y su Complemento de fecha 17 de julio del mismo año, publicados en la Gaceta Municipal los días 31 de marzo y 24 de agosto del 2003.</t>
    </r>
  </si>
  <si>
    <r>
      <t>b).- Principales cambios en su estructura durante el ejercicio 2022</t>
    </r>
    <r>
      <rPr>
        <sz val="10"/>
        <rFont val="Arial"/>
        <family val="2"/>
      </rPr>
      <t>.</t>
    </r>
  </si>
  <si>
    <r>
      <t>NGA04.-</t>
    </r>
    <r>
      <rPr>
        <b/>
        <u/>
        <sz val="10"/>
        <rFont val="Arial"/>
        <family val="2"/>
      </rPr>
      <t>ORGANIZACION Y OBJETIVO SOCIAL.</t>
    </r>
  </si>
  <si>
    <r>
      <t xml:space="preserve">"De las personas morales no contribuyentes", </t>
    </r>
    <r>
      <rPr>
        <sz val="10"/>
        <rFont val="Arial"/>
        <family val="2"/>
      </rPr>
      <t xml:space="preserve">de acuerdo a la </t>
    </r>
    <r>
      <rPr>
        <b/>
        <u/>
        <sz val="10"/>
        <rFont val="Arial"/>
        <family val="2"/>
      </rPr>
      <t xml:space="preserve">Ley del Impuesto sobre la Renta, </t>
    </r>
    <r>
      <rPr>
        <b/>
        <sz val="10"/>
        <rFont val="Arial"/>
        <family val="2"/>
      </rPr>
      <t>en su título III articulo 79 XXIV párrafo, que manifiesta lo siguiente:</t>
    </r>
  </si>
  <si>
    <r>
      <t>"Los Organismos Descentralizados</t>
    </r>
    <r>
      <rPr>
        <b/>
        <sz val="10"/>
        <rFont val="Arial"/>
        <family val="2"/>
      </rPr>
      <t>"</t>
    </r>
  </si>
  <si>
    <r>
      <t>De acuerdo al Artículo 2-A</t>
    </r>
    <r>
      <rPr>
        <sz val="10"/>
        <rFont val="Arial"/>
        <family val="2"/>
      </rPr>
      <t xml:space="preserve"> el impuesto se calculará aplicando a los valores la tasa del 0% en la siguiente toma de los servicios de agua y alcantarillado. </t>
    </r>
  </si>
  <si>
    <r>
      <t>Art. 2-A fracción II, inciso h, de la Ley del Impuesto al Valor Agregado</t>
    </r>
    <r>
      <rPr>
        <sz val="10"/>
        <rFont val="Arial"/>
        <family val="2"/>
      </rPr>
      <t xml:space="preserve">, </t>
    </r>
  </si>
  <si>
    <r>
      <t>La Federación y sus Organismos Descentralizados efectuaran igualmente la retención en los términos del Artículo  1º.-A  de esta Ley, cuando adquiera bienes, lo usen o gocen   temporalmente  o  reciban  servicios,   de  personas  físicas  o  residentes en  el Extranjero sin establecimiento permanente o base fija en el país, en el supuesto previsto en la Fracción III del mismo Articulo también efectuara la retención en los términos del artículo  1º.-A  de esta Ley, en los casos en que la Federación y sus Organismos Descentralizados</t>
    </r>
    <r>
      <rPr>
        <b/>
        <sz val="10"/>
        <rFont val="Arial"/>
        <family val="2"/>
      </rPr>
      <t xml:space="preserve"> reciban servicios de auto-transportes terrestres de bienes prestados por personas morales.</t>
    </r>
  </si>
  <si>
    <r>
      <t xml:space="preserve">Los Estados, el Distrito Federal y los Municipios, así como sus Organismos Descentralizados, </t>
    </r>
    <r>
      <rPr>
        <b/>
        <u/>
        <sz val="10"/>
        <rFont val="Arial"/>
        <family val="2"/>
      </rPr>
      <t>no efectuarán la retención a que se refiere este párrafo.</t>
    </r>
  </si>
  <si>
    <r>
      <t>c). - Consideraciones acciones fiscales del ente: obligaciones fiscales contribuciones que está obligado a pagar o a retener</t>
    </r>
    <r>
      <rPr>
        <sz val="10"/>
        <rFont val="Arial"/>
        <family val="2"/>
      </rPr>
      <t>).</t>
    </r>
  </si>
  <si>
    <t xml:space="preserve">      Departamento de Construcción y rehabilitación de Infraestructura Hidráulica;</t>
  </si>
  <si>
    <t>d).- Sistema y método de valuación de inventarios y costo de lo vendido:</t>
  </si>
  <si>
    <r>
      <t>Artículo 22 del Reglamento Interno. -</t>
    </r>
    <r>
      <rPr>
        <sz val="10"/>
        <rFont val="Arial"/>
        <family val="2"/>
      </rPr>
      <t>La Dirección General del Organismo Operador Municipal, para el desempeño de actividades contara con las siguientes unidades.</t>
    </r>
  </si>
  <si>
    <r>
      <t>Dirección Comercial</t>
    </r>
    <r>
      <rPr>
        <sz val="10"/>
        <rFont val="Arial"/>
        <family val="2"/>
      </rPr>
      <t>.</t>
    </r>
  </si>
  <si>
    <r>
      <t>Dirección de Finanzas</t>
    </r>
    <r>
      <rPr>
        <sz val="10"/>
        <rFont val="Arial"/>
        <family val="2"/>
      </rPr>
      <t>.</t>
    </r>
  </si>
  <si>
    <r>
      <t>Artículo 44 del Reglamento Interno-</t>
    </r>
    <r>
      <rPr>
        <sz val="10"/>
        <rFont val="Arial"/>
        <family val="2"/>
      </rPr>
      <t xml:space="preserve"> Para el desempeño de sus funciones, facultades y atribuciones, la Dirección de Finanzas estará integrada por las siguientes unidades administrativas:</t>
    </r>
  </si>
  <si>
    <r>
      <t>Artículo 46 del Reglamento Interno</t>
    </r>
    <r>
      <rPr>
        <sz val="10"/>
        <rFont val="Arial"/>
        <family val="2"/>
      </rPr>
      <t>- Para el desempeño de sus funciones y atribuciones, la Dirección de Gestión Ciudadana estará integrada por las siguientes unidades administrativas:</t>
    </r>
  </si>
  <si>
    <r>
      <t>Dirección de Operación</t>
    </r>
    <r>
      <rPr>
        <sz val="10"/>
        <rFont val="Arial"/>
        <family val="2"/>
      </rPr>
      <t>.</t>
    </r>
  </si>
  <si>
    <r>
      <t>Artículo48 del Reglamento Interno</t>
    </r>
    <r>
      <rPr>
        <sz val="10"/>
        <rFont val="Arial"/>
        <family val="2"/>
      </rPr>
      <t>- Para el desempeño de sus funciones y atribuciones la Dirección de Operación estará integrada por las siguientes unidades:</t>
    </r>
  </si>
  <si>
    <r>
      <t>ARTÍCULO 50 del Reglamento Interno-</t>
    </r>
    <r>
      <rPr>
        <sz val="10"/>
        <rFont val="Arial"/>
        <family val="2"/>
      </rPr>
      <t xml:space="preserve"> Para el desempeño de sus funciones y atribuciones, la Dirección Técnica estará integrada por las siguientes unidades:</t>
    </r>
  </si>
  <si>
    <r>
      <t xml:space="preserve">    NGA05-</t>
    </r>
    <r>
      <rPr>
        <b/>
        <u/>
        <sz val="10"/>
        <rFont val="Arial"/>
        <family val="2"/>
      </rPr>
      <t xml:space="preserve"> BASES DE PREPARACION DE LOS ESTADOS FINANCIEROS.</t>
    </r>
  </si>
  <si>
    <r>
      <t xml:space="preserve">   NGA06.-</t>
    </r>
    <r>
      <rPr>
        <b/>
        <u/>
        <sz val="10"/>
        <rFont val="Arial"/>
        <family val="2"/>
      </rPr>
      <t xml:space="preserve"> POLITICAS DE CONTABILIDAD SIGNIFICATIVAS.</t>
    </r>
  </si>
  <si>
    <t>f).- Provisiones: Objetivo de su creación y monto y plazo:</t>
  </si>
  <si>
    <t>g).- Reservas: Objetivo de su creación, monto y plazo:</t>
  </si>
  <si>
    <t>Ø    Secretaría Particular.</t>
  </si>
  <si>
    <t>Ø    Contraloría General.</t>
  </si>
  <si>
    <t xml:space="preserve">Ø    Subdirección de Informática: </t>
  </si>
  <si>
    <t>Ø    Subdirección Jurídica.</t>
  </si>
  <si>
    <t>Ø    Subdirección Administrativa.</t>
  </si>
  <si>
    <t xml:space="preserve">Ø        Subdirección de Operación Comercial. </t>
  </si>
  <si>
    <t>Ø    Subdirección de Recaudación.</t>
  </si>
  <si>
    <t>Ø    Departamento de Capacitación y Control de Operación Comercial.</t>
  </si>
  <si>
    <t>Ø    Departamento de Modernización al Padrón.</t>
  </si>
  <si>
    <t>Ø    Departamento de Micro Medición.</t>
  </si>
  <si>
    <t>Ø    Departamento de Capacitación y Control de Recaudación.</t>
  </si>
  <si>
    <t>Ø    Determinación de Consumos.</t>
  </si>
  <si>
    <t>Ø    Departamento de Facturación.</t>
  </si>
  <si>
    <t>Ø    Departamento de Planeación y Procedimientos Comerciales</t>
  </si>
  <si>
    <t>Ø    Departamento de Productividad e Índices de Gestión.</t>
  </si>
  <si>
    <t>Ø    Departamento de Geo informática.</t>
  </si>
  <si>
    <t>Ø    Gerencias Centro.</t>
  </si>
  <si>
    <t>Ø    Gerencia Coloso.</t>
  </si>
  <si>
    <t>Ø    Gerencia Diamante</t>
  </si>
  <si>
    <t>Ø    Gerencia Pie de la Cuesta.</t>
  </si>
  <si>
    <t>Ø    Gerencia Renacimiento.</t>
  </si>
  <si>
    <t>Ø    Tesorería General</t>
  </si>
  <si>
    <t>Ø    Departamento de Ingresos.</t>
  </si>
  <si>
    <t xml:space="preserve">Ø    Departamento de Egresos, </t>
  </si>
  <si>
    <t>Ø    Unidades Receptoras tanto Centrales como Territoriales.</t>
  </si>
  <si>
    <t xml:space="preserve">Ø    Departamento de Contabilidad General, </t>
  </si>
  <si>
    <t xml:space="preserve">Ø    Departamento de Planeación Financiera, </t>
  </si>
  <si>
    <t>Ø    Departamento de Control Presupuestal y Análisis.</t>
  </si>
  <si>
    <t>Ø    Subdirección de Atención Ciudadana</t>
  </si>
  <si>
    <t>Ø    Departamento de procuración del usuario</t>
  </si>
  <si>
    <t>Ø    Departamento 073,</t>
  </si>
  <si>
    <t>Ø    Departamento gestión integral</t>
  </si>
  <si>
    <t xml:space="preserve">Ø    Departamento cultura del agua, </t>
  </si>
  <si>
    <t xml:space="preserve">Ø    Departamento de programas alternativos </t>
  </si>
  <si>
    <t>Ø    Departamento de Comités de futuros usuarios.</t>
  </si>
  <si>
    <t>Ø    Subdirección de Agua Potable.</t>
  </si>
  <si>
    <t xml:space="preserve">Ø     Subdirección de Saneamiento. </t>
  </si>
  <si>
    <t>Ø     Departamentos de: Captaciones y Conducciones</t>
  </si>
  <si>
    <t>Ø     Departamento de Operación Hidráulica.</t>
  </si>
  <si>
    <t>Ø     Planta Potabilizadora.</t>
  </si>
  <si>
    <t>Ø     Departamento de Alcantarillado Sanitario.</t>
  </si>
  <si>
    <t>Ø     Plantas de Tratamiento.</t>
  </si>
  <si>
    <t xml:space="preserve">Ø    Departamento de Mantenimiento Electromecánico, que contará con las oficinas de: Mantenimiento Eléctrico; </t>
  </si>
  <si>
    <t xml:space="preserve">Ø    Departamento de Infraestructura Civil </t>
  </si>
  <si>
    <t>Ø    Departamento Mecánico.</t>
  </si>
  <si>
    <t>Ø    Subdirección de Planeación.</t>
  </si>
  <si>
    <t>Ø    Subdirección de Construcción.</t>
  </si>
  <si>
    <t>Ø    Departamento Estudios y Proyectos Ejecutivos.</t>
  </si>
  <si>
    <t>Ø    Departamento de Concursos y Contratos.</t>
  </si>
  <si>
    <t>Ø    Departamento de Supervisión y Control de Obras.</t>
  </si>
  <si>
    <t>Ø    Departamento de Precios Unitarios.</t>
  </si>
  <si>
    <t>Ø    Departamento de Control Hidráulico y Eficiencia Energética.</t>
  </si>
  <si>
    <t>Ø    Departamento de Control de Concesiones y Aforos de Descargas Sanitarias</t>
  </si>
  <si>
    <t>Ø    Departamento de Evaluación de Proyectos de Saneamiento y Potabilización.</t>
  </si>
  <si>
    <t>a)    Si se ha observado la normatividad emitida por el CONAC y las disposiciones legales aplicables.</t>
  </si>
  <si>
    <t>·         Sistema Informático de Contabilidad Gubernamental</t>
  </si>
  <si>
    <t>·         Se registraron los momentos contables y presupuestales en tiempo y forma.</t>
  </si>
  <si>
    <t>·         La aplicación de la ley de Ingresos para el Municipio.</t>
  </si>
  <si>
    <t>·         Presupuesto de Egresos.</t>
  </si>
  <si>
    <t>b)    La normatividad aplicada para el reconocimiento, valuación y revelación de los diferentes rubros de la información financiera, así como las bases de la medición utilizadas para la elaboración de los estados financieros, por ejemplo: costo histórico, valor de realización, valor razonable, valor de recuperación o cualquier otro método empleado y los criterios de aplicación de los mismos.</t>
  </si>
  <si>
    <t>c)    Postulados Básicos de contabilidad gubernamental.</t>
  </si>
  <si>
    <t>d)    Normatividad supletoria. En caso de emplear varios grupos de normatividades (normatividades suplementarias), deberá realizar la justificación razonable correspondiente, su alineación con PBCG y a las características cualitativas asociadas descritas en el MCCG (documentos publicados en el Diario Oficial de la federación agosto 2009).</t>
  </si>
  <si>
    <t>e)    Para las entidades que por primera vez estén implementando la base del devengado de acuerdo a la Ley de Contabilidad deberán:</t>
  </si>
  <si>
    <t>a)    Actualización: se informará sobre el método utilizado para la actualización del valor de los activos, pasivos y Hacienda Pública y/o patrimonio y las razones de dicha elección. Así como informar de la desconexión o reconexión inflacionaria.</t>
  </si>
  <si>
    <t>Ø  En marzo se reclasifico la cuenta 12626-00000-000-000-000 Dep Acum. De Infraestructural a al grupo de 12636-00000-000-000-000 Dep. Acum. Mob y Equipo Maquinaria y Otros.</t>
  </si>
  <si>
    <t>Ø  En marzo se corrió un ajuste de 2,300,000.00 por haberse depreciado de más la cuenta de Maquinaria y Equipo de Trabajo</t>
  </si>
  <si>
    <r>
      <t xml:space="preserve">Ø  </t>
    </r>
    <r>
      <rPr>
        <b/>
        <sz val="10"/>
        <rFont val="Arial"/>
        <family val="2"/>
      </rPr>
      <t>Objeto Social.</t>
    </r>
  </si>
  <si>
    <r>
      <t xml:space="preserve">Ø  </t>
    </r>
    <r>
      <rPr>
        <b/>
        <sz val="10"/>
        <rFont val="Arial"/>
        <family val="2"/>
      </rPr>
      <t>Principal Actividad.</t>
    </r>
  </si>
  <si>
    <r>
      <t xml:space="preserve">Ø  </t>
    </r>
    <r>
      <rPr>
        <b/>
        <sz val="10"/>
        <rFont val="Arial"/>
        <family val="2"/>
      </rPr>
      <t>Ejercicio Fiscal: 2022</t>
    </r>
  </si>
  <si>
    <r>
      <t xml:space="preserve">Ø    Departamento de Control Gestión: </t>
    </r>
    <r>
      <rPr>
        <b/>
        <sz val="10"/>
        <rFont val="Arial"/>
        <family val="2"/>
      </rPr>
      <t>Artículo 24 del Reglamento</t>
    </r>
    <r>
      <rPr>
        <sz val="10"/>
        <rFont val="Arial"/>
        <family val="2"/>
      </rPr>
      <t>.</t>
    </r>
  </si>
  <si>
    <r>
      <t xml:space="preserve">Ø    Departamento de Auditoría Administrativa y Financiera: </t>
    </r>
    <r>
      <rPr>
        <b/>
        <sz val="10"/>
        <rFont val="Arial"/>
        <family val="2"/>
      </rPr>
      <t>Artículo 26 del Reglamento.</t>
    </r>
  </si>
  <si>
    <r>
      <t>Ø    Departamento de Auditoría de Obras y Asesoría Jurídica.</t>
    </r>
    <r>
      <rPr>
        <b/>
        <sz val="10"/>
        <rFont val="Arial"/>
        <family val="2"/>
      </rPr>
      <t xml:space="preserve"> Artículo 26 del Reglamento.</t>
    </r>
  </si>
  <si>
    <r>
      <t xml:space="preserve">Ø    Departamento de Operación de Sistemas: </t>
    </r>
    <r>
      <rPr>
        <b/>
        <sz val="10"/>
        <rFont val="Arial"/>
        <family val="2"/>
      </rPr>
      <t>Artículo 30 del Reglamento.</t>
    </r>
  </si>
  <si>
    <r>
      <t xml:space="preserve">Ø    Departamento de Análisis y Desarrollo: </t>
    </r>
    <r>
      <rPr>
        <b/>
        <sz val="10"/>
        <rFont val="Arial"/>
        <family val="2"/>
      </rPr>
      <t>Artículo 30 del Reglamento.</t>
    </r>
  </si>
  <si>
    <r>
      <t xml:space="preserve">Ø    Departamento de Soporte Técnico: </t>
    </r>
    <r>
      <rPr>
        <b/>
        <sz val="10"/>
        <rFont val="Arial"/>
        <family val="2"/>
      </rPr>
      <t>Artículo 30 del Reglamento.</t>
    </r>
  </si>
  <si>
    <r>
      <t xml:space="preserve">Ø    Departamento de Jurídico: </t>
    </r>
    <r>
      <rPr>
        <b/>
        <sz val="10"/>
        <rFont val="Arial"/>
        <family val="2"/>
      </rPr>
      <t>Artículo 32 del Reglamento.</t>
    </r>
  </si>
  <si>
    <r>
      <t xml:space="preserve">Ø    Jefatura de Oficina Contencioso, Contratos Y Ejecución Fiscal: </t>
    </r>
    <r>
      <rPr>
        <b/>
        <sz val="10"/>
        <rFont val="Arial"/>
        <family val="2"/>
      </rPr>
      <t>Artículo 32 del Reglamento.</t>
    </r>
  </si>
  <si>
    <r>
      <t xml:space="preserve">Ø    Departamento de Almacén: </t>
    </r>
    <r>
      <rPr>
        <b/>
        <sz val="10"/>
        <rFont val="Arial"/>
        <family val="2"/>
      </rPr>
      <t>Artículo 28 del Reglamento.</t>
    </r>
  </si>
  <si>
    <r>
      <t xml:space="preserve">Ø    Departamento de Recursos Humanos: </t>
    </r>
    <r>
      <rPr>
        <b/>
        <sz val="10"/>
        <rFont val="Arial"/>
        <family val="2"/>
      </rPr>
      <t>Artículo 32 del Reglamento.</t>
    </r>
  </si>
  <si>
    <r>
      <t xml:space="preserve">Ø    Departamento de Adquisiciones: </t>
    </r>
    <r>
      <rPr>
        <b/>
        <sz val="10"/>
        <rFont val="Arial"/>
        <family val="2"/>
      </rPr>
      <t>Artículo 32 del Reglamento.</t>
    </r>
  </si>
  <si>
    <r>
      <t xml:space="preserve">Ø    Departamento de Servicios Generales: </t>
    </r>
    <r>
      <rPr>
        <b/>
        <sz val="10"/>
        <rFont val="Arial"/>
        <family val="2"/>
      </rPr>
      <t>Artículo 32 del Reglamento.</t>
    </r>
  </si>
  <si>
    <r>
      <t xml:space="preserve">Ø    Departamento de Servicios Médicos: </t>
    </r>
    <r>
      <rPr>
        <b/>
        <sz val="10"/>
        <rFont val="Arial"/>
        <family val="2"/>
      </rPr>
      <t>Artículo 32 del Reglamento.</t>
    </r>
  </si>
  <si>
    <r>
      <t xml:space="preserve">Ø    Departamento de Comunicación Social: </t>
    </r>
    <r>
      <rPr>
        <b/>
        <sz val="10"/>
        <rFont val="Arial"/>
        <family val="2"/>
      </rPr>
      <t>Artículo 32 del Reglamento.</t>
    </r>
  </si>
  <si>
    <r>
      <t>Artículo 41 del Reglamento Interno</t>
    </r>
    <r>
      <rPr>
        <sz val="10"/>
        <rFont val="Arial"/>
        <family val="2"/>
      </rPr>
      <t>- Para el desempeño de sus facultades y funciones, la Dirección Comercial, contará con las unidades administrativas siguientes:</t>
    </r>
  </si>
  <si>
    <r>
      <t xml:space="preserve">Ø  </t>
    </r>
    <r>
      <rPr>
        <b/>
        <sz val="10"/>
        <rFont val="Arial"/>
        <family val="2"/>
      </rPr>
      <t>Revelar las nuevas políticas de reconocimiento.</t>
    </r>
  </si>
  <si>
    <r>
      <t xml:space="preserve">Ø  </t>
    </r>
    <r>
      <rPr>
        <b/>
        <sz val="10"/>
        <rFont val="Arial"/>
        <family val="2"/>
      </rPr>
      <t>Plan de implementación:</t>
    </r>
  </si>
  <si>
    <r>
      <t xml:space="preserve">Ø  </t>
    </r>
    <r>
      <rPr>
        <b/>
        <sz val="10"/>
        <rFont val="Arial"/>
        <family val="2"/>
      </rPr>
      <t>Revelar los cambios en las políticas, la clasificación y medición de las     mismas, así como su impacto en información financiera:</t>
    </r>
  </si>
  <si>
    <t>Ø  En julio se reclasifico la cuenta 12354-51013-003-001-000 por ser obra de esta administración y por error se contabilizo a la cuenta 12354-51013-001-009-000.</t>
  </si>
  <si>
    <t xml:space="preserve">Ø  En Julio de 2022 se Ajustó el saldo de la cuenta de ISR del ejercicio fiscal de 2018 por el importe de $ 1, 881,969.00 por diferencias en el timbrado en los recibos de Nominas. </t>
  </si>
  <si>
    <t>Ø  En diciembre de 2022 se compenso el Saldo a la cuenta de 21199-51013-001-837-000 a Nombre de H. Ayuntamiento Municipal (Admón. 2021-2024) por un importe $ 38, 910,292.35 afectando la cuenta 43990-51013-038-001-000 a Nombre de Devolución de ISR.</t>
  </si>
  <si>
    <r>
      <t xml:space="preserve">§  </t>
    </r>
    <r>
      <rPr>
        <b/>
        <sz val="10"/>
        <rFont val="Arial"/>
        <family val="2"/>
      </rPr>
      <t>J).- Depuración y Cancelación de Saldos:</t>
    </r>
  </si>
  <si>
    <t>Ø  En julio se reclasifico la cuenta 51357-51013-004-000-000 a nombre de Mantto y Rep. Del Sistema de Captaciones y tratarse de una Obra y no de un mantenimiento según contrato a nombre de Grupo Caruc S.A. de C.V. por el monto de $360,805.62.</t>
  </si>
  <si>
    <t xml:space="preserve">         c).  Posición en moneda extranjera.</t>
  </si>
  <si>
    <t xml:space="preserve">       No se tiene activos en moneda extranjera.</t>
  </si>
  <si>
    <t xml:space="preserve">               No se tiene operaciones en moneda extranjera</t>
  </si>
  <si>
    <t xml:space="preserve">    No aplica.</t>
  </si>
  <si>
    <r>
      <t>Ø  Junio de 2022 se canceló el saldo de la cuenta contable</t>
    </r>
    <r>
      <rPr>
        <b/>
        <sz val="10"/>
        <rFont val="Arial"/>
        <family val="2"/>
      </rPr>
      <t xml:space="preserve"> 22610-51013-002-001-000</t>
    </r>
    <r>
      <rPr>
        <sz val="10"/>
        <rFont val="Arial"/>
        <family val="2"/>
      </rPr>
      <t xml:space="preserve"> a nombre de </t>
    </r>
    <r>
      <rPr>
        <b/>
        <sz val="10"/>
        <rFont val="Arial"/>
        <family val="2"/>
      </rPr>
      <t xml:space="preserve">Ruiz Ramirez Daniel </t>
    </r>
    <r>
      <rPr>
        <sz val="10"/>
        <rFont val="Arial"/>
        <family val="2"/>
      </rPr>
      <t>por el monto de</t>
    </r>
    <r>
      <rPr>
        <b/>
        <sz val="10"/>
        <rFont val="Arial"/>
        <family val="2"/>
      </rPr>
      <t xml:space="preserve"> $ 50,000.00 </t>
    </r>
    <r>
      <rPr>
        <sz val="10"/>
        <rFont val="Arial"/>
        <family val="2"/>
      </rPr>
      <t xml:space="preserve">derivado del juicio ordinario civil que se radica bajo el número de expediente 52-1/2018 </t>
    </r>
    <r>
      <rPr>
        <b/>
        <sz val="10"/>
        <rFont val="Arial"/>
        <family val="2"/>
      </rPr>
      <t xml:space="preserve"> delabogados</t>
    </r>
    <r>
      <rPr>
        <sz val="10"/>
        <rFont val="Arial"/>
        <family val="2"/>
      </rPr>
      <t>, por un monto de</t>
    </r>
    <r>
      <rPr>
        <b/>
        <sz val="10"/>
        <rFont val="Arial"/>
        <family val="2"/>
      </rPr>
      <t xml:space="preserve"> $ 632,051.15</t>
    </r>
    <r>
      <rPr>
        <sz val="10"/>
        <rFont val="Arial"/>
        <family val="2"/>
      </rPr>
      <t xml:space="preserve"> mediante resolución se absolvió a la C.A.P.A.M.A del pago solicitado en expediente 173-2-2018.</t>
    </r>
  </si>
  <si>
    <t>a)     Activos en moneda extranjera</t>
  </si>
  <si>
    <r>
      <t>Ø  Junio de 2022 se canceló el saldo de la cuenta contable</t>
    </r>
    <r>
      <rPr>
        <b/>
        <sz val="10"/>
        <rFont val="Arial"/>
        <family val="2"/>
      </rPr>
      <t xml:space="preserve"> 22610-51013-002-002-000</t>
    </r>
    <r>
      <rPr>
        <sz val="10"/>
        <rFont val="Arial"/>
        <family val="2"/>
      </rPr>
      <t xml:space="preserve"> a nombre de </t>
    </r>
    <r>
      <rPr>
        <b/>
        <sz val="10"/>
        <rFont val="Arial"/>
        <family val="2"/>
      </rPr>
      <t>Ruiz abogados</t>
    </r>
    <r>
      <rPr>
        <sz val="10"/>
        <rFont val="Arial"/>
        <family val="2"/>
      </rPr>
      <t>, por un monto de</t>
    </r>
    <r>
      <rPr>
        <b/>
        <sz val="10"/>
        <rFont val="Arial"/>
        <family val="2"/>
      </rPr>
      <t xml:space="preserve"> $ 632,051.15</t>
    </r>
    <r>
      <rPr>
        <sz val="10"/>
        <rFont val="Arial"/>
        <family val="2"/>
      </rPr>
      <t xml:space="preserve"> mediante resolución se absolvió a la C.A.P.A.M.A del pago solicitado en expediente 173-2-2018.</t>
    </r>
  </si>
  <si>
    <r>
      <t xml:space="preserve">Ø  Junio de 2022 se canceló solicitud de pago </t>
    </r>
    <r>
      <rPr>
        <b/>
        <sz val="10"/>
        <rFont val="Arial"/>
        <family val="2"/>
      </rPr>
      <t>9002-64</t>
    </r>
    <r>
      <rPr>
        <sz val="10"/>
        <rFont val="Arial"/>
        <family val="2"/>
      </rPr>
      <t xml:space="preserve"> mediante oficio </t>
    </r>
    <r>
      <rPr>
        <b/>
        <sz val="10"/>
        <rFont val="Arial"/>
        <family val="2"/>
      </rPr>
      <t>CAP/DF/RH/00408/2022</t>
    </r>
    <r>
      <rPr>
        <sz val="10"/>
        <rFont val="Arial"/>
        <family val="2"/>
      </rPr>
      <t xml:space="preserve"> de fecha 01 de junio de 2022 el saldo de la cuenta de la cuenta contable </t>
    </r>
    <r>
      <rPr>
        <b/>
        <sz val="10"/>
        <rFont val="Arial"/>
        <family val="2"/>
      </rPr>
      <t xml:space="preserve">21115-51013-002-044-000 </t>
    </r>
    <r>
      <rPr>
        <sz val="10"/>
        <rFont val="Arial"/>
        <family val="2"/>
      </rPr>
      <t>a nombre de Ríos Martínez Francisco Javier por un monto</t>
    </r>
    <r>
      <rPr>
        <b/>
        <sz val="10"/>
        <rFont val="Arial"/>
        <family val="2"/>
      </rPr>
      <t xml:space="preserve"> $ 307,205.00.</t>
    </r>
  </si>
  <si>
    <r>
      <t xml:space="preserve">Ø  Septiembre de 2022 se canceló solicitud de pago </t>
    </r>
    <r>
      <rPr>
        <b/>
        <sz val="10"/>
        <rFont val="Arial"/>
        <family val="2"/>
      </rPr>
      <t>9002-921</t>
    </r>
    <r>
      <rPr>
        <sz val="10"/>
        <rFont val="Arial"/>
        <family val="2"/>
      </rPr>
      <t xml:space="preserve"> mediante oficio </t>
    </r>
    <r>
      <rPr>
        <b/>
        <sz val="10"/>
        <rFont val="Arial"/>
        <family val="2"/>
      </rPr>
      <t>CAP/DF/RH/00408/2022</t>
    </r>
    <r>
      <rPr>
        <sz val="10"/>
        <rFont val="Arial"/>
        <family val="2"/>
      </rPr>
      <t xml:space="preserve"> de fecha 01 de junio de 2022 el saldo de la cuentade la cuenta contable </t>
    </r>
    <r>
      <rPr>
        <b/>
        <sz val="10"/>
        <rFont val="Arial"/>
        <family val="2"/>
      </rPr>
      <t xml:space="preserve">21115-51013-002-237-000 </t>
    </r>
    <r>
      <rPr>
        <sz val="10"/>
        <rFont val="Arial"/>
        <family val="2"/>
      </rPr>
      <t>a nombre de Alvirez Lecona Luz María, por un monto</t>
    </r>
    <r>
      <rPr>
        <b/>
        <sz val="10"/>
        <rFont val="Arial"/>
        <family val="2"/>
      </rPr>
      <t xml:space="preserve"> $ 50.000.00.</t>
    </r>
  </si>
  <si>
    <r>
      <t xml:space="preserve">Ø  Septiembre de 2022 se canceló solicitud de pago </t>
    </r>
    <r>
      <rPr>
        <b/>
        <sz val="10"/>
        <rFont val="Arial"/>
        <family val="2"/>
      </rPr>
      <t>9002-326</t>
    </r>
    <r>
      <rPr>
        <sz val="10"/>
        <rFont val="Arial"/>
        <family val="2"/>
      </rPr>
      <t xml:space="preserve"> con fecha</t>
    </r>
    <r>
      <rPr>
        <b/>
        <sz val="10"/>
        <rFont val="Arial"/>
        <family val="2"/>
      </rPr>
      <t xml:space="preserve"> 24/05/2018</t>
    </r>
    <r>
      <rPr>
        <sz val="10"/>
        <rFont val="Arial"/>
        <family val="2"/>
      </rPr>
      <t xml:space="preserve"> mediante oficio </t>
    </r>
    <r>
      <rPr>
        <b/>
        <sz val="10"/>
        <rFont val="Arial"/>
        <family val="2"/>
      </rPr>
      <t>CAP/DF/RH/00793/2022</t>
    </r>
    <r>
      <rPr>
        <sz val="10"/>
        <rFont val="Arial"/>
        <family val="2"/>
      </rPr>
      <t xml:space="preserve"> del </t>
    </r>
    <r>
      <rPr>
        <b/>
        <sz val="10"/>
        <rFont val="Arial"/>
        <family val="2"/>
      </rPr>
      <t>14/09/22</t>
    </r>
    <r>
      <rPr>
        <sz val="10"/>
        <rFont val="Arial"/>
        <family val="2"/>
      </rPr>
      <t xml:space="preserve"> saldo de la cuenta contable </t>
    </r>
    <r>
      <rPr>
        <b/>
        <sz val="10"/>
        <rFont val="Arial"/>
        <family val="2"/>
      </rPr>
      <t xml:space="preserve">21115-51013-002-025-000 </t>
    </r>
    <r>
      <rPr>
        <sz val="10"/>
        <rFont val="Arial"/>
        <family val="2"/>
      </rPr>
      <t xml:space="preserve">a nombre de </t>
    </r>
    <r>
      <rPr>
        <b/>
        <sz val="10"/>
        <rFont val="Arial"/>
        <family val="2"/>
      </rPr>
      <t>Juan Caballero Leyva</t>
    </r>
    <r>
      <rPr>
        <sz val="10"/>
        <rFont val="Arial"/>
        <family val="2"/>
      </rPr>
      <t xml:space="preserve"> por el monto</t>
    </r>
    <r>
      <rPr>
        <b/>
        <sz val="10"/>
        <rFont val="Arial"/>
        <family val="2"/>
      </rPr>
      <t xml:space="preserve"> $ 605,735.34.</t>
    </r>
  </si>
  <si>
    <r>
      <t xml:space="preserve">Ø  Septiembre de 2022 se canceló el importe de </t>
    </r>
    <r>
      <rPr>
        <b/>
        <sz val="10"/>
        <rFont val="Arial"/>
        <family val="2"/>
      </rPr>
      <t>$ 23,392,921.11</t>
    </r>
    <r>
      <rPr>
        <sz val="10"/>
        <rFont val="Arial"/>
        <family val="2"/>
      </rPr>
      <t xml:space="preserve"> en la cuenta </t>
    </r>
    <r>
      <rPr>
        <b/>
        <sz val="10"/>
        <rFont val="Arial"/>
        <family val="2"/>
      </rPr>
      <t xml:space="preserve">21171 51013-001-010-000 a nombre de Derechoa de Agua </t>
    </r>
    <r>
      <rPr>
        <sz val="10"/>
        <rFont val="Arial"/>
        <family val="2"/>
      </rPr>
      <t>por  conciliación de saldos con la Comisión Nacional de Agua.</t>
    </r>
  </si>
  <si>
    <r>
      <t xml:space="preserve">Ø  Octubre de 2022 se registró en la cuenta </t>
    </r>
    <r>
      <rPr>
        <b/>
        <sz val="10"/>
        <rFont val="Arial"/>
        <family val="2"/>
      </rPr>
      <t>21171 51013-001-009 por ISR por Salarios</t>
    </r>
    <r>
      <rPr>
        <sz val="10"/>
        <rFont val="Arial"/>
        <family val="2"/>
      </rPr>
      <t xml:space="preserve"> por diferencias por error en el timbrado de Nominas en el ejercicio 2020 por </t>
    </r>
    <r>
      <rPr>
        <b/>
        <sz val="10"/>
        <rFont val="Arial"/>
        <family val="2"/>
      </rPr>
      <t>$ 4,411,077.16.</t>
    </r>
    <r>
      <rPr>
        <sz val="10"/>
        <rFont val="Arial"/>
        <family val="2"/>
      </rPr>
      <t xml:space="preserve"> ejercicio 2021 por</t>
    </r>
    <r>
      <rPr>
        <b/>
        <sz val="10"/>
        <rFont val="Arial"/>
        <family val="2"/>
      </rPr>
      <t xml:space="preserve"> $ 492,176.44</t>
    </r>
    <r>
      <rPr>
        <sz val="10"/>
        <rFont val="Arial"/>
        <family val="2"/>
      </rPr>
      <t xml:space="preserve"> y ejercicio 2022 por </t>
    </r>
    <r>
      <rPr>
        <b/>
        <sz val="10"/>
        <rFont val="Arial"/>
        <family val="2"/>
      </rPr>
      <t>$</t>
    </r>
    <r>
      <rPr>
        <sz val="10"/>
        <rFont val="Arial"/>
        <family val="2"/>
      </rPr>
      <t xml:space="preserve"> </t>
    </r>
    <r>
      <rPr>
        <b/>
        <sz val="10"/>
        <rFont val="Arial"/>
        <family val="2"/>
      </rPr>
      <t>24,649.09.</t>
    </r>
  </si>
  <si>
    <r>
      <t xml:space="preserve">Ø  Octubre de 2022 se registró en la cuenta </t>
    </r>
    <r>
      <rPr>
        <b/>
        <sz val="10"/>
        <rFont val="Arial"/>
        <family val="2"/>
      </rPr>
      <t>21171 51013-001-009 por ISR por Salarios</t>
    </r>
    <r>
      <rPr>
        <sz val="10"/>
        <rFont val="Arial"/>
        <family val="2"/>
      </rPr>
      <t xml:space="preserve"> por diferencias  en el timbrado de Nominas en el ejercicio 2019 </t>
    </r>
    <r>
      <rPr>
        <b/>
        <sz val="10"/>
        <rFont val="Arial"/>
        <family val="2"/>
      </rPr>
      <t>$ 623,923.16.</t>
    </r>
  </si>
  <si>
    <r>
      <t xml:space="preserve">Ø  Diciembre de 2022 se canceló la cuenta </t>
    </r>
    <r>
      <rPr>
        <b/>
        <sz val="10"/>
        <rFont val="Arial"/>
        <family val="2"/>
      </rPr>
      <t>76300-51013-001-000-000</t>
    </r>
    <r>
      <rPr>
        <sz val="10"/>
        <rFont val="Arial"/>
        <family val="2"/>
      </rPr>
      <t xml:space="preserve"> Comodato de Equipo de Transporte por </t>
    </r>
    <r>
      <rPr>
        <b/>
        <sz val="10"/>
        <rFont val="Arial"/>
        <family val="2"/>
      </rPr>
      <t>$ 5, 023,365.32</t>
    </r>
    <r>
      <rPr>
        <sz val="10"/>
        <rFont val="Arial"/>
        <family val="2"/>
      </rPr>
      <t xml:space="preserve"> por haberse terminado el tiempo de vigencia al 31 de diciembre de los contratos en comodatos.</t>
    </r>
  </si>
  <si>
    <r>
      <t xml:space="preserve">      No aplica</t>
    </r>
    <r>
      <rPr>
        <b/>
        <sz val="10"/>
        <rFont val="Arial"/>
        <family val="2"/>
      </rPr>
      <t>.</t>
    </r>
  </si>
  <si>
    <r>
      <t xml:space="preserve">     No aplica</t>
    </r>
    <r>
      <rPr>
        <b/>
        <sz val="10"/>
        <rFont val="Arial"/>
        <family val="2"/>
      </rPr>
      <t>.</t>
    </r>
  </si>
  <si>
    <r>
      <t>f)</t>
    </r>
    <r>
      <rPr>
        <b/>
        <sz val="10"/>
        <rFont val="Times New Roman"/>
        <family val="1"/>
      </rPr>
      <t xml:space="preserve">     </t>
    </r>
    <r>
      <rPr>
        <b/>
        <sz val="10"/>
        <rFont val="Arial"/>
        <family val="2"/>
      </rPr>
      <t>Otras circunstancias de carácter significativo que afecten al activo, tales   como bienes en garantía en embargos, litigios, títulos de inversiones entregados en garantía, baja significativa del valor de inversiones financieras.</t>
    </r>
  </si>
  <si>
    <r>
      <t>g)</t>
    </r>
    <r>
      <rPr>
        <b/>
        <sz val="10"/>
        <rFont val="Times New Roman"/>
        <family val="1"/>
      </rPr>
      <t xml:space="preserve">    </t>
    </r>
    <r>
      <rPr>
        <b/>
        <sz val="10"/>
        <rFont val="Arial"/>
        <family val="2"/>
      </rPr>
      <t>Desmantelamiento de Activos, procedimientos, implicaciones, efectos contables.</t>
    </r>
  </si>
  <si>
    <r>
      <t>h)</t>
    </r>
    <r>
      <rPr>
        <b/>
        <sz val="10"/>
        <rFont val="Times New Roman"/>
        <family val="1"/>
      </rPr>
      <t xml:space="preserve">    </t>
    </r>
    <r>
      <rPr>
        <b/>
        <sz val="10"/>
        <rFont val="Arial"/>
        <family val="2"/>
      </rPr>
      <t xml:space="preserve">Administración de activos, planeación con el objetivo de que el ente los utilice de manera más efectiva.    </t>
    </r>
  </si>
  <si>
    <r>
      <t>a)</t>
    </r>
    <r>
      <rPr>
        <b/>
        <sz val="10"/>
        <rFont val="Times New Roman"/>
        <family val="1"/>
      </rPr>
      <t xml:space="preserve">    </t>
    </r>
    <r>
      <rPr>
        <b/>
        <sz val="10"/>
        <rFont val="Arial"/>
        <family val="2"/>
      </rPr>
      <t xml:space="preserve">Inversiones en valores. </t>
    </r>
  </si>
  <si>
    <r>
      <t>b)</t>
    </r>
    <r>
      <rPr>
        <b/>
        <sz val="10"/>
        <rFont val="Times New Roman"/>
        <family val="1"/>
      </rPr>
      <t xml:space="preserve">    </t>
    </r>
    <r>
      <rPr>
        <b/>
        <sz val="10"/>
        <rFont val="Arial"/>
        <family val="2"/>
      </rPr>
      <t>Patrimonio de Organismos descentralizados de Control Presupuestal indirecto.</t>
    </r>
  </si>
  <si>
    <r>
      <t>c)</t>
    </r>
    <r>
      <rPr>
        <b/>
        <sz val="10"/>
        <rFont val="Times New Roman"/>
        <family val="1"/>
      </rPr>
      <t xml:space="preserve">    </t>
    </r>
    <r>
      <rPr>
        <b/>
        <sz val="10"/>
        <rFont val="Arial"/>
        <family val="2"/>
      </rPr>
      <t>Inversiones en empresas de participación mayoritaria.</t>
    </r>
    <r>
      <rPr>
        <sz val="10"/>
        <rFont val="Arial"/>
        <family val="2"/>
      </rPr>
      <t xml:space="preserve"> </t>
    </r>
  </si>
  <si>
    <r>
      <t>d)</t>
    </r>
    <r>
      <rPr>
        <b/>
        <sz val="10"/>
        <rFont val="Times New Roman"/>
        <family val="1"/>
      </rPr>
      <t xml:space="preserve">    </t>
    </r>
    <r>
      <rPr>
        <b/>
        <sz val="10"/>
        <rFont val="Arial"/>
        <family val="2"/>
      </rPr>
      <t>Inversiones en empresas de participación minoritaria.</t>
    </r>
  </si>
  <si>
    <r>
      <t>e)</t>
    </r>
    <r>
      <rPr>
        <b/>
        <sz val="10"/>
        <rFont val="Times New Roman"/>
        <family val="1"/>
      </rPr>
      <t xml:space="preserve">    </t>
    </r>
    <r>
      <rPr>
        <b/>
        <sz val="10"/>
        <rFont val="Arial"/>
        <family val="2"/>
      </rPr>
      <t xml:space="preserve">Patrimonio de organismos descentralizados de control presupuestario directo según corresponda. </t>
    </r>
  </si>
  <si>
    <r>
      <t>No aplica</t>
    </r>
    <r>
      <rPr>
        <b/>
        <sz val="10"/>
        <rFont val="Arial"/>
        <family val="2"/>
      </rPr>
      <t>.</t>
    </r>
  </si>
  <si>
    <r>
      <t xml:space="preserve">NGA09.- </t>
    </r>
    <r>
      <rPr>
        <b/>
        <u/>
        <sz val="10"/>
        <rFont val="Arial"/>
        <family val="2"/>
      </rPr>
      <t>FIDEICOMISOS, MANDATOS Y ANALOGOS.</t>
    </r>
  </si>
  <si>
    <r>
      <t>b).- Enlistar los de mayor monto de disponibilidad, relacionando aquellos que</t>
    </r>
    <r>
      <rPr>
        <sz val="10"/>
        <rFont val="Arial"/>
        <family val="2"/>
      </rPr>
      <t xml:space="preserve"> </t>
    </r>
    <r>
      <rPr>
        <b/>
        <sz val="10"/>
        <rFont val="Arial"/>
        <family val="2"/>
      </rPr>
      <t>conforman el 80% de las disponibilidades.</t>
    </r>
  </si>
  <si>
    <r>
      <t xml:space="preserve">NGA10.- </t>
    </r>
    <r>
      <rPr>
        <b/>
        <u/>
        <sz val="10"/>
        <rFont val="Arial"/>
        <family val="2"/>
      </rPr>
      <t xml:space="preserve">REPORTE DE LA RECAUDACIÓN.    </t>
    </r>
  </si>
  <si>
    <r>
      <t>b)</t>
    </r>
    <r>
      <rPr>
        <sz val="10"/>
        <rFont val="Arial"/>
        <family val="2"/>
      </rPr>
      <t>.</t>
    </r>
    <r>
      <rPr>
        <b/>
        <sz val="10"/>
        <rFont val="Arial"/>
        <family val="2"/>
      </rPr>
      <t xml:space="preserve"> Cambios en el porcentaje de depreciación o valor residual de los activos.</t>
    </r>
  </si>
  <si>
    <t>c)  Importe de los gastos capitalizados en el ejercicio, tanto financieros como de investigación y desarrollo.</t>
  </si>
  <si>
    <t>a).- Por el ramo administrativo que los reporta:</t>
  </si>
  <si>
    <t>No aplica..</t>
  </si>
  <si>
    <r>
      <t xml:space="preserve">NGA11.- </t>
    </r>
    <r>
      <rPr>
        <b/>
        <u/>
        <sz val="10"/>
        <rFont val="Arial"/>
        <family val="2"/>
      </rPr>
      <t>INFORMACION SOBRE DEUDA Y EL REPORTE ANALITICO DE DEUDA.</t>
    </r>
  </si>
  <si>
    <r>
      <t xml:space="preserve">       </t>
    </r>
    <r>
      <rPr>
        <sz val="10"/>
        <rFont val="Arial"/>
        <family val="2"/>
      </rPr>
      <t>No aplica.</t>
    </r>
  </si>
  <si>
    <r>
      <t xml:space="preserve">NGA12.- </t>
    </r>
    <r>
      <rPr>
        <b/>
        <u/>
        <sz val="10"/>
        <rFont val="Arial"/>
        <family val="2"/>
      </rPr>
      <t>CALIFICACIONES OTORGADAS.</t>
    </r>
  </si>
  <si>
    <r>
      <t xml:space="preserve">NGA13.- </t>
    </r>
    <r>
      <rPr>
        <b/>
        <u/>
        <sz val="10"/>
        <rFont val="Arial"/>
        <family val="2"/>
      </rPr>
      <t>PROCESO DE MEJORA.</t>
    </r>
  </si>
  <si>
    <r>
      <t xml:space="preserve">    </t>
    </r>
    <r>
      <rPr>
        <b/>
        <sz val="10"/>
        <rFont val="Arial"/>
        <family val="2"/>
      </rPr>
      <t>b).|- Medidas de desempeño financiero, metas y alcances:</t>
    </r>
  </si>
  <si>
    <r>
      <t xml:space="preserve">          </t>
    </r>
    <r>
      <rPr>
        <sz val="10"/>
        <rFont val="Arial"/>
        <family val="2"/>
      </rPr>
      <t xml:space="preserve"> 1.-Se cumple con un Programa Operativo Anual y un Presupuesto Basado en Resultados, el cual es medido a través de indicadores concentrados en la Matriz   de Indicadores para Resultados “MIR” por el área de Evaluación del Desempeño.       </t>
    </r>
  </si>
  <si>
    <r>
      <t xml:space="preserve">NGA14.- </t>
    </r>
    <r>
      <rPr>
        <b/>
        <u/>
        <sz val="10"/>
        <rFont val="Arial"/>
        <family val="2"/>
      </rPr>
      <t>INFORMACION POR SEGMENTOS.</t>
    </r>
  </si>
  <si>
    <r>
      <t xml:space="preserve">NGA15.- </t>
    </r>
    <r>
      <rPr>
        <b/>
        <u/>
        <sz val="10"/>
        <rFont val="Arial"/>
        <family val="2"/>
      </rPr>
      <t>EVENTOS POSTERIORES AL CIERRE.</t>
    </r>
  </si>
  <si>
    <r>
      <t xml:space="preserve">NGA16.- </t>
    </r>
    <r>
      <rPr>
        <b/>
        <u/>
        <sz val="10"/>
        <rFont val="Arial"/>
        <family val="2"/>
      </rPr>
      <t>PARTES RELACIONADA.</t>
    </r>
  </si>
  <si>
    <r>
      <t xml:space="preserve">NGA17.- </t>
    </r>
    <r>
      <rPr>
        <b/>
        <u/>
        <sz val="10"/>
        <rFont val="Arial"/>
        <family val="2"/>
      </rPr>
      <t xml:space="preserve">RESPONSABILIDAD SOBRE LA PRESENTACION RAZONABLE DE LOS ESTADOS       </t>
    </r>
  </si>
  <si>
    <t>a).-   Principales Políticas de Control Interno</t>
  </si>
  <si>
    <t>Ø  Racionar el uso de los recursos financiero y humano para alcanzar el cumplimiento de las funciones para el ejercicio.</t>
  </si>
  <si>
    <t>Ø  Manual de procedimientos: Nos indica los procedimientos que debemos seguir de forma ordenada en el desarrollo de las actividades, evitando duplicidad de esfuerzos.</t>
  </si>
  <si>
    <t>Ø  Ley de Contabilidad General de Contabilidad Gubernamental: Nos establece los criterios generales que rigen la contabilidad gubernamental y la emisión de información financiera, incluyendo la presupuestaria y programática en forma razonable y transparente.</t>
  </si>
  <si>
    <t>Ø  Se implementaron las reglas de operación para la recepción de facturas.</t>
  </si>
  <si>
    <t>b.    Presupuestalmente.</t>
  </si>
  <si>
    <t>c.    Programática.</t>
  </si>
  <si>
    <t>d.    Disciplina financiera.</t>
  </si>
  <si>
    <t>e.    Evaluación del desempeño.</t>
  </si>
  <si>
    <t xml:space="preserve">            a.    Contable y </t>
  </si>
  <si>
    <t xml:space="preserve">        No aplica:</t>
  </si>
  <si>
    <t xml:space="preserve">               No se tiene pasivos en moneda extranjera.</t>
  </si>
  <si>
    <r>
      <t xml:space="preserve">En el mes de Diciembre 2022. Se corrió ajuste al registro de la facturación de los periodos de </t>
    </r>
    <r>
      <rPr>
        <b/>
        <sz val="10"/>
        <rFont val="Arial"/>
        <family val="2"/>
      </rPr>
      <t>Enero a Diciembre del 2022</t>
    </r>
    <r>
      <rPr>
        <sz val="10"/>
        <rFont val="Arial"/>
        <family val="2"/>
      </rPr>
      <t xml:space="preserve">, mediante </t>
    </r>
    <r>
      <rPr>
        <b/>
        <sz val="10"/>
        <rFont val="Arial"/>
        <family val="2"/>
      </rPr>
      <t>póliza diario 2-12-773</t>
    </r>
    <r>
      <rPr>
        <sz val="10"/>
        <rFont val="Arial"/>
        <family val="2"/>
      </rPr>
      <t xml:space="preserve"> de fecha </t>
    </r>
    <r>
      <rPr>
        <b/>
        <sz val="10"/>
        <rFont val="Arial"/>
        <family val="2"/>
      </rPr>
      <t>31/12/2022</t>
    </r>
    <r>
      <rPr>
        <sz val="10"/>
        <rFont val="Arial"/>
        <family val="2"/>
      </rPr>
      <t xml:space="preserve"> por el monto total de</t>
    </r>
    <r>
      <rPr>
        <b/>
        <sz val="10"/>
        <rFont val="Arial"/>
        <family val="2"/>
      </rPr>
      <t xml:space="preserve"> $ 373, 598,129.30</t>
    </r>
    <r>
      <rPr>
        <sz val="10"/>
        <rFont val="Arial"/>
        <family val="2"/>
      </rPr>
      <t xml:space="preserve">, por instrucciones del Director de Finanzas, según la </t>
    </r>
    <r>
      <rPr>
        <b/>
        <sz val="10"/>
        <rFont val="Arial"/>
        <family val="2"/>
      </rPr>
      <t>L.C. Leticia Palma Pérez, Jefa del Departamento de Control Presupuestal y Análisis</t>
    </r>
    <r>
      <rPr>
        <sz val="10"/>
        <rFont val="Arial"/>
        <family val="2"/>
      </rPr>
      <t>, mismos que proporciono los importes para realizar el ajuste contable sin afectación presupuestal según sus instrucciones</t>
    </r>
    <r>
      <rPr>
        <b/>
        <sz val="10"/>
        <rFont val="Arial"/>
        <family val="2"/>
      </rPr>
      <t>.</t>
    </r>
  </si>
  <si>
    <t>12632-00000-000-000-000</t>
  </si>
  <si>
    <t>Depreciación Acum. de Mob y Eqpo Admon</t>
  </si>
  <si>
    <t>Depreciación Acum. de Eqpo Educativo y Recreativo</t>
  </si>
  <si>
    <t>COMISIÓN DE AGUA POTABLE Y ALCANTARILLADO DEL MUNICIPIO DE ACAPULCO</t>
  </si>
  <si>
    <t>Notas a los Estados Financieros/Notas de Memoria /Cuentas de Orden Presupuestales</t>
  </si>
  <si>
    <t>Notas de Memoria de Cuentas de Orden Presupuestales del Ingreso y del Gasto</t>
  </si>
  <si>
    <t>Del 01 de Enero al 31 de Diciembre de 2022</t>
  </si>
  <si>
    <t>CUENTA</t>
  </si>
  <si>
    <t>NOMBRE</t>
  </si>
  <si>
    <t>SALDO INICIAL</t>
  </si>
  <si>
    <t>SALDO FINAL</t>
  </si>
  <si>
    <t>FLUJO</t>
  </si>
  <si>
    <t>81100-00000-00000-000-000</t>
  </si>
  <si>
    <t>Ley de Ingresos Estimada</t>
  </si>
  <si>
    <t>'81200-00000-00000-000-000</t>
  </si>
  <si>
    <t>Ley de Ingresos por Ejecutar</t>
  </si>
  <si>
    <t>'81300-00000-00000-000-000</t>
  </si>
  <si>
    <t>Ley de Ingresos Modificada</t>
  </si>
  <si>
    <t>'81400-00000-00000-000-000</t>
  </si>
  <si>
    <t>Ley de Ingresos Devengada</t>
  </si>
  <si>
    <t>0.00</t>
  </si>
  <si>
    <t>'81500-00000-00000-000-000</t>
  </si>
  <si>
    <t>Ley de Ingresos Recaudada</t>
  </si>
  <si>
    <t>'82100-00000-000-000-000</t>
  </si>
  <si>
    <t>Presupuesto de Egresos Aprobado</t>
  </si>
  <si>
    <t>'82200-00000-000-000-000</t>
  </si>
  <si>
    <t>Presupuesto de Egresos por Ejercer</t>
  </si>
  <si>
    <t>'82300-00000-000-000-000</t>
  </si>
  <si>
    <t>Presupuesto de Egresos Modificado</t>
  </si>
  <si>
    <t>'82400-00000-000-000-000</t>
  </si>
  <si>
    <t>Presupuesto de Egresos Comprometido</t>
  </si>
  <si>
    <t>'82500-00000-000-000-000</t>
  </si>
  <si>
    <t>Presupuesto de Egresos Devengado</t>
  </si>
  <si>
    <t>'82600-00000-000-000-000</t>
  </si>
  <si>
    <t>Presupuesto de Egresos Ejercido</t>
  </si>
  <si>
    <t>'82700-00000-000-000-000</t>
  </si>
  <si>
    <t>Presupuesto de Egresos Pagado</t>
  </si>
  <si>
    <t>SUMAS</t>
  </si>
  <si>
    <t>"Bajo protesta de decir verdad declaramos que los Estados Financieros y sus Notas, son razonablemente correctos y son responsabilidad del emisor"</t>
  </si>
  <si>
    <t>Formato IC-23</t>
  </si>
  <si>
    <t>Formato IC-24</t>
  </si>
  <si>
    <t>Usuarios: Particulares Gobierno Estatal Gobierno Federal</t>
  </si>
  <si>
    <t>Federal, Estatal y Recursos Propios</t>
  </si>
  <si>
    <t>Conciliación de los Flujos de Efectivos Netos de las Actividades de Operación y los Saldos de  Resultados del Ejercicio (Ahorro/Desahorro)</t>
  </si>
  <si>
    <t>Resultados del Ejercicio Ahorro/Desahorro</t>
  </si>
  <si>
    <t>Movimientos de partidas (o rubros) que no afectan al efectivo</t>
  </si>
  <si>
    <t>Depreciación</t>
  </si>
  <si>
    <t>Amortización</t>
  </si>
  <si>
    <t>Incremento en provisiones</t>
  </si>
  <si>
    <t>Incremento en Inversiones producido por revaluación</t>
  </si>
  <si>
    <t>Ganacia/pérdida en venta de propiedad, planta y equipo</t>
  </si>
  <si>
    <t>Intereses , Comisiones y Otros Gastos de la Deuda Publica</t>
  </si>
  <si>
    <t>Flujos de Efectivo Netos de las Actividades de Operación</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</si>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</sst>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quot;$&quot;#,##0.00"/>
    <numFmt numFmtId="44" formatCode="_-&quot;$&quot;* #,##0.00_-;\-&quot;$&quot;* #,##0.00_-;_-&quot;$&quot;* &quot;-&quot;??_-;_-@_-"/>
    <numFmt numFmtId="43" formatCode="_-* #,##0.00_-;\-* #,##0.00_-;_-* &quot;-&quot;??_-;_-@_-"/>
    <numFmt numFmtId="164" formatCode="_-[$€]* #,##0.00_-;\-[$€]* #,##0.00_-;_-[$€]* &quot;-&quot;??_-;_-@_-"/>
    <numFmt numFmtId="165" formatCode="&quot;Verdadero&quot;;&quot;Verdadero&quot;;&quot;Falso&quot;"/>
    <numFmt numFmtId="166" formatCode="_-* #,##0.00\ _€_-;\-* #,##0.00\ _€_-;_-* &quot;-&quot;??\ _€_-;_-@_-"/>
    <numFmt numFmtId="167" formatCode="General_)"/>
    <numFmt numFmtId="168" formatCode="#,##0.00_ ;\-#,##0.00\ "/>
    <numFmt numFmtId="169" formatCode="&quot;$&quot;#,##0.00"/>
  </numFmts>
  <fonts count="9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9"/>
      <name val="Arial"/>
      <family val="2"/>
    </font>
    <font>
      <sz val="11"/>
      <color indexed="63"/>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8"/>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u/>
      <sz val="13"/>
      <color theme="10"/>
      <name val="Arial"/>
      <family val="2"/>
    </font>
    <font>
      <sz val="9"/>
      <name val="Times New Roman"/>
      <family val="1"/>
    </font>
    <font>
      <sz val="10"/>
      <color theme="1"/>
      <name val="Arial"/>
      <family val="2"/>
    </font>
    <font>
      <sz val="11"/>
      <color theme="1"/>
      <name val="Garamond"/>
      <family val="2"/>
    </font>
    <font>
      <b/>
      <sz val="10"/>
      <color theme="1"/>
      <name val="Arial"/>
      <family val="2"/>
    </font>
    <font>
      <sz val="11"/>
      <color rgb="FF000000"/>
      <name val="Calibri"/>
      <family val="2"/>
      <charset val="204"/>
    </font>
    <font>
      <b/>
      <sz val="10"/>
      <name val="Arial"/>
      <family val="2"/>
    </font>
    <font>
      <b/>
      <sz val="10"/>
      <color theme="4"/>
      <name val="Arial"/>
      <family val="2"/>
    </font>
    <font>
      <sz val="10"/>
      <name val="Arial"/>
      <family val="2"/>
    </font>
    <font>
      <b/>
      <sz val="9"/>
      <color theme="4"/>
      <name val="Arial"/>
      <family val="2"/>
    </font>
    <font>
      <b/>
      <sz val="11"/>
      <color theme="1"/>
      <name val="Arial"/>
      <family val="2"/>
    </font>
    <font>
      <b/>
      <sz val="9"/>
      <color theme="1"/>
      <name val="Arial"/>
      <family val="2"/>
    </font>
    <font>
      <sz val="9"/>
      <color theme="1"/>
      <name val="Arial"/>
      <family val="2"/>
    </font>
    <font>
      <sz val="10"/>
      <color theme="1"/>
      <name val="Calibri"/>
      <family val="2"/>
      <scheme val="minor"/>
    </font>
    <font>
      <sz val="9"/>
      <color theme="1"/>
      <name val="Calibri"/>
      <family val="2"/>
      <scheme val="minor"/>
    </font>
    <font>
      <sz val="12"/>
      <name val="Times New Roman"/>
      <family val="1"/>
    </font>
    <font>
      <sz val="10"/>
      <color rgb="FF000000"/>
      <name val="Arial"/>
      <family val="2"/>
    </font>
    <font>
      <sz val="11"/>
      <color theme="1"/>
      <name val="Arial"/>
      <family val="2"/>
    </font>
    <font>
      <sz val="7"/>
      <color rgb="FF000000"/>
      <name val="Arial"/>
      <family val="2"/>
    </font>
    <font>
      <b/>
      <sz val="10"/>
      <color rgb="FF000000"/>
      <name val="Arial"/>
      <family val="2"/>
    </font>
    <font>
      <b/>
      <sz val="11"/>
      <name val="Arial"/>
      <family val="2"/>
    </font>
    <font>
      <b/>
      <sz val="11"/>
      <color theme="1"/>
      <name val="Calibri"/>
      <family val="2"/>
      <scheme val="minor"/>
    </font>
    <font>
      <b/>
      <sz val="12"/>
      <name val="Times New Roman"/>
      <family val="1"/>
    </font>
    <font>
      <sz val="11"/>
      <name val="Arial"/>
      <family val="2"/>
    </font>
    <font>
      <sz val="10"/>
      <name val="Arial"/>
      <family val="2"/>
    </font>
    <font>
      <b/>
      <sz val="12"/>
      <name val="Calibri"/>
      <family val="2"/>
      <scheme val="minor"/>
    </font>
    <font>
      <b/>
      <sz val="9"/>
      <name val="Arial"/>
      <family val="2"/>
    </font>
    <font>
      <sz val="10"/>
      <name val="Arial"/>
      <family val="2"/>
    </font>
    <font>
      <b/>
      <u/>
      <sz val="11"/>
      <name val="Arial"/>
      <family val="2"/>
    </font>
    <font>
      <b/>
      <sz val="7"/>
      <name val="Times New Roman"/>
      <family val="1"/>
    </font>
    <font>
      <b/>
      <sz val="11"/>
      <color rgb="FF000000"/>
      <name val="Calibri"/>
      <family val="2"/>
    </font>
    <font>
      <b/>
      <u/>
      <sz val="10"/>
      <name val="Arial"/>
      <family val="2"/>
    </font>
    <font>
      <b/>
      <sz val="10"/>
      <name val="Times New Roman"/>
      <family val="1"/>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2"/>
        <bgColor indexed="64"/>
      </patternFill>
    </fill>
    <fill>
      <patternFill patternType="solid">
        <fgColor indexed="9"/>
        <bgColor indexed="64"/>
      </patternFill>
    </fill>
    <fill>
      <patternFill patternType="solid">
        <fgColor rgb="FFFFFFFF"/>
      </patternFill>
    </fill>
    <fill>
      <patternFill patternType="solid">
        <fgColor rgb="FFFFFFFF"/>
        <bgColor indexed="64"/>
      </patternFill>
    </fill>
    <fill>
      <patternFill patternType="solid">
        <fgColor theme="0" tint="-0.14999847407452621"/>
        <bgColor indexed="64"/>
      </patternFill>
    </fill>
  </fills>
  <borders count="12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top style="thin">
        <color auto="1"/>
      </top>
      <bottom style="thin">
        <color auto="1"/>
      </bottom>
      <diagonal/>
    </border>
    <border>
      <left style="thin">
        <color indexed="64"/>
      </left>
      <right/>
      <top/>
      <bottom style="thin">
        <color auto="1"/>
      </bottom>
      <diagonal/>
    </border>
    <border>
      <left/>
      <right/>
      <top/>
      <bottom style="thin">
        <color auto="1"/>
      </bottom>
      <diagonal/>
    </border>
    <border>
      <left style="thin">
        <color indexed="64"/>
      </left>
      <right style="thin">
        <color indexed="64"/>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indexed="64"/>
      </right>
      <top/>
      <bottom/>
      <diagonal/>
    </border>
    <border>
      <left style="thin">
        <color rgb="FF000000"/>
      </left>
      <right/>
      <top/>
      <bottom/>
      <diagonal/>
    </border>
    <border>
      <left style="thin">
        <color rgb="FF000000"/>
      </left>
      <right style="thin">
        <color rgb="FF000000"/>
      </right>
      <top style="thin">
        <color indexed="64"/>
      </top>
      <bottom style="thin">
        <color indexed="64"/>
      </bottom>
      <diagonal/>
    </border>
    <border>
      <left style="thin">
        <color rgb="FF000000"/>
      </left>
      <right/>
      <top style="thin">
        <color auto="1"/>
      </top>
      <bottom style="thin">
        <color auto="1"/>
      </bottom>
      <diagonal/>
    </border>
    <border>
      <left style="thin">
        <color rgb="FF000000"/>
      </left>
      <right style="thin">
        <color indexed="64"/>
      </right>
      <top style="thin">
        <color indexed="64"/>
      </top>
      <bottom style="thin">
        <color indexed="64"/>
      </bottom>
      <diagonal/>
    </border>
    <border>
      <left style="thin">
        <color rgb="FF000000"/>
      </left>
      <right/>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indexed="64"/>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rgb="FF000000"/>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rgb="FF000000"/>
      </left>
      <right style="thin">
        <color auto="1"/>
      </right>
      <top style="thin">
        <color indexed="64"/>
      </top>
      <bottom style="thin">
        <color rgb="FF000000"/>
      </bottom>
      <diagonal/>
    </border>
    <border>
      <left/>
      <right/>
      <top style="thin">
        <color auto="1"/>
      </top>
      <bottom/>
      <diagonal/>
    </border>
    <border>
      <left style="thin">
        <color indexed="64"/>
      </left>
      <right/>
      <top style="thin">
        <color auto="1"/>
      </top>
      <bottom style="thin">
        <color indexed="64"/>
      </bottom>
      <diagonal/>
    </border>
    <border>
      <left style="thin">
        <color rgb="FF000000"/>
      </left>
      <right/>
      <top style="thin">
        <color auto="1"/>
      </top>
      <bottom style="thin">
        <color indexed="64"/>
      </bottom>
      <diagonal/>
    </border>
    <border>
      <left/>
      <right/>
      <top style="thin">
        <color auto="1"/>
      </top>
      <bottom style="thin">
        <color auto="1"/>
      </bottom>
      <diagonal/>
    </border>
    <border>
      <left style="thin">
        <color rgb="FF000000"/>
      </left>
      <right style="thin">
        <color rgb="FF000000"/>
      </right>
      <top style="thin">
        <color indexed="64"/>
      </top>
      <bottom/>
      <diagonal/>
    </border>
    <border>
      <left style="thin">
        <color indexed="64"/>
      </left>
      <right style="thin">
        <color rgb="FF000000"/>
      </right>
      <top style="thin">
        <color indexed="64"/>
      </top>
      <bottom/>
      <diagonal/>
    </border>
    <border>
      <left style="medium">
        <color indexed="64"/>
      </left>
      <right style="thin">
        <color indexed="64"/>
      </right>
      <top/>
      <bottom style="thin">
        <color indexed="64"/>
      </bottom>
      <diagonal/>
    </border>
    <border>
      <left/>
      <right style="thin">
        <color indexed="64"/>
      </right>
      <top/>
      <bottom style="thin">
        <color auto="1"/>
      </bottom>
      <diagonal/>
    </border>
    <border>
      <left style="thin">
        <color rgb="FF000000"/>
      </left>
      <right style="thin">
        <color indexed="64"/>
      </right>
      <top/>
      <bottom style="thin">
        <color rgb="FF000000"/>
      </bottom>
      <diagonal/>
    </border>
    <border>
      <left/>
      <right/>
      <top style="medium">
        <color indexed="64"/>
      </top>
      <bottom/>
      <diagonal/>
    </border>
    <border>
      <left style="thin">
        <color indexed="64"/>
      </left>
      <right/>
      <top/>
      <bottom style="thin">
        <color rgb="FF000000"/>
      </bottom>
      <diagonal/>
    </border>
    <border>
      <left/>
      <right style="thin">
        <color rgb="FF000000"/>
      </right>
      <top/>
      <bottom style="thin">
        <color rgb="FF000000"/>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rgb="FFA7A7A7"/>
      </left>
      <right/>
      <top style="hair">
        <color rgb="FFA7A7A7"/>
      </top>
      <bottom/>
      <diagonal/>
    </border>
    <border>
      <left/>
      <right style="hair">
        <color rgb="FFA7A7A7"/>
      </right>
      <top style="hair">
        <color rgb="FFA7A7A7"/>
      </top>
      <bottom/>
      <diagonal/>
    </border>
    <border>
      <left style="hair">
        <color rgb="FFA7A7A7"/>
      </left>
      <right style="hair">
        <color rgb="FFA7A7A7"/>
      </right>
      <top style="hair">
        <color rgb="FFA7A7A7"/>
      </top>
      <bottom/>
      <diagonal/>
    </border>
    <border>
      <left style="hair">
        <color rgb="FFA7A7A7"/>
      </left>
      <right style="hair">
        <color rgb="FFA7A7A7"/>
      </right>
      <top style="hair">
        <color rgb="FFA7A7A7"/>
      </top>
      <bottom style="hair">
        <color rgb="FFA7A7A7"/>
      </bottom>
      <diagonal/>
    </border>
    <border>
      <left style="hair">
        <color auto="1"/>
      </left>
      <right style="thin">
        <color rgb="FFA7A7A7"/>
      </right>
      <top style="hair">
        <color auto="1"/>
      </top>
      <bottom style="hair">
        <color auto="1"/>
      </bottom>
      <diagonal/>
    </border>
    <border>
      <left style="thin">
        <color rgb="FFA7A7A7"/>
      </left>
      <right/>
      <top style="thin">
        <color rgb="FFA7A7A7"/>
      </top>
      <bottom style="thin">
        <color rgb="FFA7A7A7"/>
      </bottom>
      <diagonal/>
    </border>
    <border>
      <left/>
      <right/>
      <top style="thin">
        <color rgb="FFA7A7A7"/>
      </top>
      <bottom style="thin">
        <color rgb="FFA7A7A7"/>
      </bottom>
      <diagonal/>
    </border>
    <border>
      <left/>
      <right style="thin">
        <color rgb="FFA7A7A7"/>
      </right>
      <top style="thin">
        <color rgb="FFA7A7A7"/>
      </top>
      <bottom style="thin">
        <color rgb="FFA7A7A7"/>
      </bottom>
      <diagonal/>
    </border>
    <border>
      <left style="thin">
        <color rgb="FFA7A7A7"/>
      </left>
      <right style="thin">
        <color rgb="FFA7A7A7"/>
      </right>
      <top/>
      <bottom style="thin">
        <color rgb="FFA7A7A7"/>
      </bottom>
      <diagonal/>
    </border>
    <border>
      <left style="thin">
        <color rgb="FFA7A7A7"/>
      </left>
      <right style="thin">
        <color rgb="FFA7A7A7"/>
      </right>
      <top style="thin">
        <color rgb="FFA7A7A7"/>
      </top>
      <bottom style="thin">
        <color rgb="FFA7A7A7"/>
      </bottom>
      <diagonal/>
    </border>
    <border>
      <left/>
      <right style="thin">
        <color rgb="FF000000"/>
      </right>
      <top style="thin">
        <color indexed="64"/>
      </top>
      <bottom style="thin">
        <color indexed="64"/>
      </bottom>
      <diagonal/>
    </border>
    <border>
      <left/>
      <right style="medium">
        <color indexed="64"/>
      </right>
      <top/>
      <bottom style="medium">
        <color indexed="64"/>
      </bottom>
      <diagonal/>
    </border>
    <border>
      <left/>
      <right style="medium">
        <color indexed="64"/>
      </right>
      <top/>
      <bottom/>
      <diagonal/>
    </border>
    <border>
      <left style="thin">
        <color rgb="FF000000"/>
      </left>
      <right style="thin">
        <color rgb="FF000000"/>
      </right>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rgb="FFA7A7A7"/>
      </left>
      <right style="thin">
        <color rgb="FFA7A7A7"/>
      </right>
      <top/>
      <bottom/>
      <diagonal/>
    </border>
    <border>
      <left style="thin">
        <color rgb="FFA7A7A7"/>
      </left>
      <right style="thin">
        <color rgb="FFA7A7A7"/>
      </right>
      <top style="thin">
        <color rgb="FFA7A7A7"/>
      </top>
      <bottom/>
      <diagonal/>
    </border>
    <border>
      <left style="hair">
        <color auto="1"/>
      </left>
      <right style="thin">
        <color rgb="FFA7A7A7"/>
      </right>
      <top style="hair">
        <color auto="1"/>
      </top>
      <bottom/>
      <diagonal/>
    </border>
    <border>
      <left style="thin">
        <color rgb="FFA7A7A7"/>
      </left>
      <right style="thin">
        <color rgb="FFA7A7A7"/>
      </right>
      <top style="hair">
        <color rgb="FFA7A7A7"/>
      </top>
      <bottom/>
      <diagonal/>
    </border>
    <border>
      <left style="thin">
        <color rgb="FFA7A7A7"/>
      </left>
      <right style="thin">
        <color rgb="FFA7A7A7"/>
      </right>
      <top style="hair">
        <color auto="1"/>
      </top>
      <bottom style="thin">
        <color rgb="FFA7A7A7"/>
      </bottom>
      <diagonal/>
    </border>
    <border>
      <left style="thin">
        <color rgb="FFA7A7A7"/>
      </left>
      <right style="thin">
        <color rgb="FFA7A7A7"/>
      </right>
      <top/>
      <bottom style="hair">
        <color auto="1"/>
      </bottom>
      <diagonal/>
    </border>
    <border>
      <left style="thin">
        <color rgb="FFA7A7A7"/>
      </left>
      <right style="thin">
        <color rgb="FFA7A7A7"/>
      </right>
      <top style="thin">
        <color rgb="FFA7A7A7"/>
      </top>
      <bottom style="hair">
        <color auto="1"/>
      </bottom>
      <diagonal/>
    </border>
    <border>
      <left style="thin">
        <color indexed="64"/>
      </left>
      <right style="thin">
        <color indexed="64"/>
      </right>
      <top style="thin">
        <color indexed="64"/>
      </top>
      <bottom/>
      <diagonal/>
    </border>
    <border>
      <left style="thin">
        <color rgb="FFA7A7A7"/>
      </left>
      <right style="hair">
        <color rgb="FFA7A7A7"/>
      </right>
      <top style="hair">
        <color rgb="FFA7A7A7"/>
      </top>
      <bottom style="hair">
        <color rgb="FFA7A7A7"/>
      </bottom>
      <diagonal/>
    </border>
    <border>
      <left style="hair">
        <color rgb="FFA7A7A7"/>
      </left>
      <right style="thin">
        <color rgb="FFA7A7A7"/>
      </right>
      <top style="hair">
        <color rgb="FFA7A7A7"/>
      </top>
      <bottom style="hair">
        <color rgb="FFA7A7A7"/>
      </bottom>
      <diagonal/>
    </border>
    <border>
      <left style="thin">
        <color rgb="FFA7A7A7"/>
      </left>
      <right/>
      <top style="thin">
        <color rgb="FFA7A7A7"/>
      </top>
      <bottom style="hair">
        <color rgb="FFA7A7A7"/>
      </bottom>
      <diagonal/>
    </border>
    <border>
      <left/>
      <right/>
      <top style="thin">
        <color rgb="FFA7A7A7"/>
      </top>
      <bottom style="hair">
        <color rgb="FFA7A7A7"/>
      </bottom>
      <diagonal/>
    </border>
    <border>
      <left/>
      <right style="thin">
        <color rgb="FFA7A7A7"/>
      </right>
      <top style="thin">
        <color rgb="FFA7A7A7"/>
      </top>
      <bottom style="hair">
        <color rgb="FFA7A7A7"/>
      </bottom>
      <diagonal/>
    </border>
  </borders>
  <cellStyleXfs count="298">
    <xf numFmtId="0" fontId="0" fillId="0" borderId="0"/>
    <xf numFmtId="0" fontId="47" fillId="2" borderId="0" applyNumberFormat="0" applyBorder="0" applyAlignment="0" applyProtection="0"/>
    <xf numFmtId="0" fontId="47" fillId="3"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7" fillId="10" borderId="0" applyNumberFormat="0" applyBorder="0" applyAlignment="0" applyProtection="0"/>
    <xf numFmtId="0" fontId="47" fillId="5" borderId="0" applyNumberFormat="0" applyBorder="0" applyAlignment="0" applyProtection="0"/>
    <xf numFmtId="0" fontId="47" fillId="8" borderId="0" applyNumberFormat="0" applyBorder="0" applyAlignment="0" applyProtection="0"/>
    <xf numFmtId="0" fontId="47" fillId="11" borderId="0" applyNumberFormat="0" applyBorder="0" applyAlignment="0" applyProtection="0"/>
    <xf numFmtId="0" fontId="48" fillId="12" borderId="0" applyNumberFormat="0" applyBorder="0" applyAlignment="0" applyProtection="0"/>
    <xf numFmtId="0" fontId="48" fillId="9" borderId="0" applyNumberFormat="0" applyBorder="0" applyAlignment="0" applyProtection="0"/>
    <xf numFmtId="0" fontId="48" fillId="10"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15" borderId="0" applyNumberFormat="0" applyBorder="0" applyAlignment="0" applyProtection="0"/>
    <xf numFmtId="0" fontId="49" fillId="4" borderId="0" applyNumberFormat="0" applyBorder="0" applyAlignment="0" applyProtection="0"/>
    <xf numFmtId="0" fontId="50" fillId="16" borderId="1" applyNumberFormat="0" applyAlignment="0" applyProtection="0"/>
    <xf numFmtId="0" fontId="51" fillId="17" borderId="2" applyNumberFormat="0" applyAlignment="0" applyProtection="0"/>
    <xf numFmtId="0" fontId="52" fillId="0" borderId="3" applyNumberFormat="0" applyFill="0" applyAlignment="0" applyProtection="0"/>
    <xf numFmtId="0" fontId="53" fillId="0" borderId="0" applyNumberFormat="0" applyFill="0" applyBorder="0" applyAlignment="0" applyProtection="0"/>
    <xf numFmtId="0" fontId="48" fillId="18" borderId="0" applyNumberFormat="0" applyBorder="0" applyAlignment="0" applyProtection="0"/>
    <xf numFmtId="0" fontId="48" fillId="19" borderId="0" applyNumberFormat="0" applyBorder="0" applyAlignment="0" applyProtection="0"/>
    <xf numFmtId="0" fontId="48" fillId="20" borderId="0" applyNumberFormat="0" applyBorder="0" applyAlignment="0" applyProtection="0"/>
    <xf numFmtId="0" fontId="48" fillId="13" borderId="0" applyNumberFormat="0" applyBorder="0" applyAlignment="0" applyProtection="0"/>
    <xf numFmtId="0" fontId="48" fillId="14" borderId="0" applyNumberFormat="0" applyBorder="0" applyAlignment="0" applyProtection="0"/>
    <xf numFmtId="0" fontId="48" fillId="21" borderId="0" applyNumberFormat="0" applyBorder="0" applyAlignment="0" applyProtection="0"/>
    <xf numFmtId="0" fontId="54" fillId="7" borderId="1" applyNumberFormat="0" applyAlignment="0" applyProtection="0"/>
    <xf numFmtId="0" fontId="55" fillId="3" borderId="0" applyNumberFormat="0" applyBorder="0" applyAlignment="0" applyProtection="0"/>
    <xf numFmtId="0" fontId="57" fillId="22" borderId="0" applyNumberFormat="0" applyBorder="0" applyAlignment="0" applyProtection="0"/>
    <xf numFmtId="0" fontId="56" fillId="23" borderId="4" applyNumberFormat="0" applyFont="0" applyAlignment="0" applyProtection="0"/>
    <xf numFmtId="0" fontId="58" fillId="16" borderId="5" applyNumberFormat="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0" applyNumberFormat="0" applyFill="0" applyBorder="0" applyAlignment="0" applyProtection="0"/>
    <xf numFmtId="0" fontId="62" fillId="0" borderId="6" applyNumberFormat="0" applyFill="0" applyAlignment="0" applyProtection="0"/>
    <xf numFmtId="0" fontId="63" fillId="0" borderId="7" applyNumberFormat="0" applyFill="0" applyAlignment="0" applyProtection="0"/>
    <xf numFmtId="0" fontId="53" fillId="0" borderId="8" applyNumberFormat="0" applyFill="0" applyAlignment="0" applyProtection="0"/>
    <xf numFmtId="0" fontId="58" fillId="0" borderId="9" applyNumberFormat="0" applyFill="0" applyAlignment="0" applyProtection="0"/>
    <xf numFmtId="0" fontId="45" fillId="0" borderId="0"/>
    <xf numFmtId="43" fontId="45" fillId="0" borderId="0" applyFont="0" applyFill="0" applyBorder="0" applyAlignment="0" applyProtection="0"/>
    <xf numFmtId="44" fontId="45" fillId="0" borderId="0" applyFont="0" applyFill="0" applyBorder="0" applyAlignment="0" applyProtection="0"/>
    <xf numFmtId="164" fontId="45" fillId="0" borderId="0" applyFont="0" applyFill="0" applyBorder="0" applyAlignment="0" applyProtection="0"/>
    <xf numFmtId="0" fontId="44" fillId="0" borderId="0"/>
    <xf numFmtId="43" fontId="44" fillId="0" borderId="0" applyFont="0" applyFill="0" applyBorder="0" applyAlignment="0" applyProtection="0"/>
    <xf numFmtId="44" fontId="44" fillId="0" borderId="0" applyFont="0" applyFill="0" applyBorder="0" applyAlignment="0" applyProtection="0"/>
    <xf numFmtId="0" fontId="46" fillId="0" borderId="0"/>
    <xf numFmtId="9" fontId="44" fillId="0" borderId="0" applyFont="0" applyFill="0" applyBorder="0" applyAlignment="0" applyProtection="0"/>
    <xf numFmtId="165" fontId="46" fillId="0" borderId="0" applyFont="0" applyFill="0" applyBorder="0" applyAlignment="0" applyProtection="0"/>
    <xf numFmtId="0" fontId="44" fillId="0" borderId="0">
      <alignment wrapText="1"/>
    </xf>
    <xf numFmtId="0" fontId="44" fillId="0" borderId="0">
      <alignment wrapText="1"/>
    </xf>
    <xf numFmtId="0" fontId="43" fillId="0" borderId="0"/>
    <xf numFmtId="0" fontId="42" fillId="0" borderId="0"/>
    <xf numFmtId="0" fontId="41" fillId="0" borderId="0"/>
    <xf numFmtId="0" fontId="40" fillId="0" borderId="0"/>
    <xf numFmtId="0" fontId="39" fillId="0" borderId="0"/>
    <xf numFmtId="0" fontId="64" fillId="0" borderId="0" applyNumberFormat="0" applyFill="0" applyBorder="0" applyAlignment="0" applyProtection="0">
      <alignment vertical="top"/>
      <protection locked="0"/>
    </xf>
    <xf numFmtId="0" fontId="44" fillId="0" borderId="0"/>
    <xf numFmtId="0" fontId="44" fillId="0" borderId="0"/>
    <xf numFmtId="0" fontId="39" fillId="0" borderId="0"/>
    <xf numFmtId="166" fontId="39" fillId="0" borderId="0" applyFont="0" applyFill="0" applyBorder="0" applyAlignment="0" applyProtection="0"/>
    <xf numFmtId="43" fontId="39" fillId="0" borderId="0" applyFont="0" applyFill="0" applyBorder="0" applyAlignment="0" applyProtection="0"/>
    <xf numFmtId="0" fontId="44" fillId="0" borderId="0"/>
    <xf numFmtId="0" fontId="38" fillId="0" borderId="0"/>
    <xf numFmtId="166" fontId="38" fillId="0" borderId="0" applyFont="0" applyFill="0" applyBorder="0" applyAlignment="0" applyProtection="0"/>
    <xf numFmtId="0" fontId="38" fillId="0" borderId="0"/>
    <xf numFmtId="0" fontId="38" fillId="0" borderId="0"/>
    <xf numFmtId="0" fontId="38" fillId="0" borderId="0"/>
    <xf numFmtId="0" fontId="38" fillId="0" borderId="0"/>
    <xf numFmtId="0" fontId="38" fillId="0" borderId="0"/>
    <xf numFmtId="0" fontId="50" fillId="16" borderId="13" applyNumberFormat="0" applyAlignment="0" applyProtection="0"/>
    <xf numFmtId="0" fontId="54" fillId="7" borderId="13" applyNumberFormat="0" applyAlignment="0" applyProtection="0"/>
    <xf numFmtId="0" fontId="56" fillId="23" borderId="14" applyNumberFormat="0" applyFont="0" applyAlignment="0" applyProtection="0"/>
    <xf numFmtId="0" fontId="58" fillId="16" borderId="15" applyNumberFormat="0" applyAlignment="0" applyProtection="0"/>
    <xf numFmtId="0" fontId="53" fillId="0" borderId="16" applyNumberFormat="0" applyFill="0" applyAlignment="0" applyProtection="0"/>
    <xf numFmtId="0" fontId="58" fillId="0" borderId="17" applyNumberFormat="0" applyFill="0" applyAlignment="0" applyProtection="0"/>
    <xf numFmtId="164" fontId="44" fillId="0" borderId="0" applyFont="0" applyFill="0" applyBorder="0" applyAlignment="0" applyProtection="0"/>
    <xf numFmtId="0" fontId="37" fillId="0" borderId="0"/>
    <xf numFmtId="0" fontId="37" fillId="0" borderId="0"/>
    <xf numFmtId="0" fontId="37" fillId="0" borderId="0"/>
    <xf numFmtId="0" fontId="37" fillId="0" borderId="0"/>
    <xf numFmtId="0" fontId="37" fillId="0" borderId="0"/>
    <xf numFmtId="0" fontId="37" fillId="0" borderId="0"/>
    <xf numFmtId="166" fontId="37" fillId="0" borderId="0" applyFont="0" applyFill="0" applyBorder="0" applyAlignment="0" applyProtection="0"/>
    <xf numFmtId="43" fontId="37" fillId="0" borderId="0" applyFont="0" applyFill="0" applyBorder="0" applyAlignment="0" applyProtection="0"/>
    <xf numFmtId="0" fontId="36" fillId="0" borderId="0"/>
    <xf numFmtId="43" fontId="36" fillId="0" borderId="0" applyFont="0" applyFill="0" applyBorder="0" applyAlignment="0" applyProtection="0"/>
    <xf numFmtId="43" fontId="56" fillId="0" borderId="0" applyFont="0" applyFill="0" applyBorder="0" applyAlignment="0" applyProtection="0"/>
    <xf numFmtId="0" fontId="65" fillId="0" borderId="0"/>
    <xf numFmtId="0" fontId="36" fillId="0" borderId="0"/>
    <xf numFmtId="0" fontId="35" fillId="0" borderId="0"/>
    <xf numFmtId="0" fontId="35" fillId="0" borderId="0"/>
    <xf numFmtId="0" fontId="34" fillId="0" borderId="0"/>
    <xf numFmtId="0" fontId="34" fillId="0" borderId="0"/>
    <xf numFmtId="43" fontId="34" fillId="0" borderId="0" applyFont="0" applyFill="0" applyBorder="0" applyAlignment="0" applyProtection="0"/>
    <xf numFmtId="0" fontId="67" fillId="0" borderId="0"/>
    <xf numFmtId="0" fontId="34" fillId="0" borderId="0"/>
    <xf numFmtId="0" fontId="33" fillId="0" borderId="0"/>
    <xf numFmtId="0" fontId="32" fillId="0" borderId="0"/>
    <xf numFmtId="43" fontId="32" fillId="0" borderId="0" applyFont="0" applyFill="0" applyBorder="0" applyAlignment="0" applyProtection="0"/>
    <xf numFmtId="0" fontId="32" fillId="0" borderId="0"/>
    <xf numFmtId="0" fontId="32" fillId="0" borderId="0"/>
    <xf numFmtId="0" fontId="32" fillId="0" borderId="0"/>
    <xf numFmtId="0" fontId="32" fillId="0" borderId="0"/>
    <xf numFmtId="0" fontId="31" fillId="0" borderId="0"/>
    <xf numFmtId="43" fontId="31" fillId="0" borderId="0" applyFont="0" applyFill="0" applyBorder="0" applyAlignment="0" applyProtection="0"/>
    <xf numFmtId="0" fontId="31" fillId="0" borderId="0"/>
    <xf numFmtId="167" fontId="44" fillId="0" borderId="0"/>
    <xf numFmtId="43" fontId="31" fillId="0" borderId="0" applyFont="0" applyFill="0" applyBorder="0" applyAlignment="0" applyProtection="0"/>
    <xf numFmtId="44" fontId="31" fillId="0" borderId="0" applyFont="0" applyFill="0" applyBorder="0" applyAlignment="0" applyProtection="0"/>
    <xf numFmtId="0" fontId="31" fillId="0" borderId="0"/>
    <xf numFmtId="0" fontId="69" fillId="0" borderId="0"/>
    <xf numFmtId="0" fontId="31" fillId="0" borderId="0"/>
    <xf numFmtId="0" fontId="30" fillId="0" borderId="0"/>
    <xf numFmtId="0" fontId="30" fillId="0" borderId="0"/>
    <xf numFmtId="43" fontId="30" fillId="0" borderId="0" applyFont="0" applyFill="0" applyBorder="0" applyAlignment="0" applyProtection="0"/>
    <xf numFmtId="0" fontId="29" fillId="0" borderId="0"/>
    <xf numFmtId="0" fontId="29" fillId="0" borderId="0"/>
    <xf numFmtId="43" fontId="29" fillId="0" borderId="0" applyFont="0" applyFill="0" applyBorder="0" applyAlignment="0" applyProtection="0"/>
    <xf numFmtId="0" fontId="29" fillId="0" borderId="0"/>
    <xf numFmtId="0" fontId="44" fillId="0" borderId="0"/>
    <xf numFmtId="0" fontId="28" fillId="0" borderId="0"/>
    <xf numFmtId="43" fontId="28" fillId="0" borderId="0" applyFont="0" applyFill="0" applyBorder="0" applyAlignment="0" applyProtection="0"/>
    <xf numFmtId="0" fontId="28" fillId="0" borderId="0"/>
    <xf numFmtId="0" fontId="27" fillId="0" borderId="0"/>
    <xf numFmtId="0" fontId="27" fillId="0" borderId="0"/>
    <xf numFmtId="43" fontId="27" fillId="0" borderId="0" applyFont="0" applyFill="0" applyBorder="0" applyAlignment="0" applyProtection="0"/>
    <xf numFmtId="0" fontId="26" fillId="0" borderId="0"/>
    <xf numFmtId="43" fontId="26" fillId="0" borderId="0" applyFont="0" applyFill="0" applyBorder="0" applyAlignment="0" applyProtection="0"/>
    <xf numFmtId="0" fontId="26" fillId="0" borderId="0"/>
    <xf numFmtId="0" fontId="26" fillId="0" borderId="0"/>
    <xf numFmtId="0" fontId="26" fillId="0" borderId="0"/>
    <xf numFmtId="0" fontId="26" fillId="0" borderId="0"/>
    <xf numFmtId="43" fontId="26" fillId="0" borderId="0" applyFont="0" applyFill="0" applyBorder="0" applyAlignment="0" applyProtection="0"/>
    <xf numFmtId="0" fontId="25" fillId="0" borderId="0"/>
    <xf numFmtId="0" fontId="25" fillId="0" borderId="0"/>
    <xf numFmtId="43" fontId="25" fillId="0" borderId="0" applyFont="0" applyFill="0" applyBorder="0" applyAlignment="0" applyProtection="0"/>
    <xf numFmtId="0" fontId="25" fillId="0" borderId="0"/>
    <xf numFmtId="0" fontId="25" fillId="0" borderId="0"/>
    <xf numFmtId="0" fontId="25" fillId="0" borderId="0"/>
    <xf numFmtId="0" fontId="24" fillId="0" borderId="0"/>
    <xf numFmtId="0" fontId="24" fillId="0" borderId="0"/>
    <xf numFmtId="0" fontId="24" fillId="0" borderId="0"/>
    <xf numFmtId="43" fontId="24" fillId="0" borderId="0" applyFont="0" applyFill="0" applyBorder="0" applyAlignment="0" applyProtection="0"/>
    <xf numFmtId="0" fontId="24" fillId="0" borderId="0"/>
    <xf numFmtId="0" fontId="24" fillId="0" borderId="0"/>
    <xf numFmtId="43" fontId="24" fillId="0" borderId="0" applyFont="0" applyFill="0" applyBorder="0" applyAlignment="0" applyProtection="0"/>
    <xf numFmtId="0" fontId="23" fillId="0" borderId="0"/>
    <xf numFmtId="0" fontId="23" fillId="0" borderId="0"/>
    <xf numFmtId="0" fontId="23" fillId="0" borderId="0"/>
    <xf numFmtId="0" fontId="23" fillId="0" borderId="0"/>
    <xf numFmtId="43" fontId="23" fillId="0" borderId="0" applyFont="0" applyFill="0" applyBorder="0" applyAlignment="0" applyProtection="0"/>
    <xf numFmtId="0" fontId="22" fillId="0" borderId="0"/>
    <xf numFmtId="0" fontId="22" fillId="0" borderId="0"/>
    <xf numFmtId="0" fontId="22" fillId="0" borderId="0"/>
    <xf numFmtId="0" fontId="22" fillId="0" borderId="0"/>
    <xf numFmtId="0" fontId="22" fillId="0" borderId="0"/>
    <xf numFmtId="43" fontId="22" fillId="0" borderId="0" applyFont="0" applyFill="0" applyBorder="0" applyAlignment="0" applyProtection="0"/>
    <xf numFmtId="0" fontId="22" fillId="0" borderId="0"/>
    <xf numFmtId="0" fontId="21" fillId="0" borderId="0"/>
    <xf numFmtId="43" fontId="21" fillId="0" borderId="0" applyFont="0" applyFill="0" applyBorder="0" applyAlignment="0" applyProtection="0"/>
    <xf numFmtId="0" fontId="21" fillId="0" borderId="0"/>
    <xf numFmtId="0" fontId="21" fillId="0" borderId="0"/>
    <xf numFmtId="43" fontId="21" fillId="0" borderId="0" applyFont="0" applyFill="0" applyBorder="0" applyAlignment="0" applyProtection="0"/>
    <xf numFmtId="0" fontId="21" fillId="0" borderId="0"/>
    <xf numFmtId="0" fontId="21" fillId="0" borderId="0"/>
    <xf numFmtId="43" fontId="21" fillId="0" borderId="0" applyFont="0" applyFill="0" applyBorder="0" applyAlignment="0" applyProtection="0"/>
    <xf numFmtId="0" fontId="21" fillId="0" borderId="0"/>
    <xf numFmtId="0" fontId="21" fillId="0" borderId="0"/>
    <xf numFmtId="0" fontId="21" fillId="0" borderId="0"/>
    <xf numFmtId="43" fontId="21" fillId="0" borderId="0" applyFont="0" applyFill="0" applyBorder="0" applyAlignment="0" applyProtection="0"/>
    <xf numFmtId="0" fontId="21" fillId="0" borderId="0"/>
    <xf numFmtId="0" fontId="21" fillId="0" borderId="0"/>
    <xf numFmtId="0" fontId="72" fillId="0" borderId="0"/>
    <xf numFmtId="0" fontId="20" fillId="0" borderId="0"/>
    <xf numFmtId="43" fontId="20"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0" fontId="20" fillId="0" borderId="0"/>
    <xf numFmtId="0" fontId="20" fillId="0" borderId="0"/>
    <xf numFmtId="0" fontId="20" fillId="0" borderId="0"/>
    <xf numFmtId="43" fontId="20" fillId="0" borderId="0" applyFont="0" applyFill="0" applyBorder="0" applyAlignment="0" applyProtection="0"/>
    <xf numFmtId="0" fontId="20" fillId="0" borderId="0"/>
    <xf numFmtId="0" fontId="20" fillId="0" borderId="0"/>
    <xf numFmtId="0" fontId="20" fillId="0" borderId="0"/>
    <xf numFmtId="0" fontId="20" fillId="0" borderId="0"/>
    <xf numFmtId="43" fontId="20" fillId="0" borderId="0" applyFont="0" applyFill="0" applyBorder="0" applyAlignment="0" applyProtection="0"/>
    <xf numFmtId="0" fontId="20" fillId="0" borderId="0"/>
    <xf numFmtId="0" fontId="20" fillId="0" borderId="0"/>
    <xf numFmtId="0" fontId="20" fillId="0" borderId="0"/>
    <xf numFmtId="43" fontId="20"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0" fontId="20" fillId="0" borderId="0"/>
    <xf numFmtId="0" fontId="20" fillId="0" borderId="0"/>
    <xf numFmtId="43" fontId="20" fillId="0" borderId="0" applyFont="0" applyFill="0" applyBorder="0" applyAlignment="0" applyProtection="0"/>
    <xf numFmtId="0" fontId="20" fillId="0" borderId="0"/>
    <xf numFmtId="0" fontId="19" fillId="0" borderId="0"/>
    <xf numFmtId="0" fontId="19" fillId="0" borderId="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9" fillId="0" borderId="0"/>
    <xf numFmtId="0" fontId="19" fillId="0" borderId="0"/>
    <xf numFmtId="43" fontId="19" fillId="0" borderId="0" applyFont="0" applyFill="0" applyBorder="0" applyAlignment="0" applyProtection="0"/>
    <xf numFmtId="0" fontId="18" fillId="0" borderId="0"/>
    <xf numFmtId="43" fontId="18" fillId="0" borderId="0" applyFont="0" applyFill="0" applyBorder="0" applyAlignment="0" applyProtection="0"/>
    <xf numFmtId="44" fontId="18" fillId="0" borderId="0" applyFont="0" applyFill="0" applyBorder="0" applyAlignment="0" applyProtection="0"/>
    <xf numFmtId="0" fontId="17" fillId="0" borderId="0"/>
    <xf numFmtId="0" fontId="17" fillId="0" borderId="0"/>
    <xf numFmtId="43" fontId="17" fillId="0" borderId="0" applyFont="0" applyFill="0" applyBorder="0" applyAlignment="0" applyProtection="0"/>
    <xf numFmtId="0" fontId="16" fillId="0" borderId="0"/>
    <xf numFmtId="43" fontId="16" fillId="0" borderId="0" applyFont="0" applyFill="0" applyBorder="0" applyAlignment="0" applyProtection="0"/>
    <xf numFmtId="0" fontId="15" fillId="0" borderId="0"/>
    <xf numFmtId="0" fontId="15" fillId="0" borderId="0"/>
    <xf numFmtId="43" fontId="15" fillId="0" borderId="0" applyFont="0" applyFill="0" applyBorder="0" applyAlignment="0" applyProtection="0"/>
    <xf numFmtId="0" fontId="14" fillId="0" borderId="0"/>
    <xf numFmtId="43" fontId="14" fillId="0" borderId="0" applyFont="0" applyFill="0" applyBorder="0" applyAlignment="0" applyProtection="0"/>
    <xf numFmtId="44" fontId="14" fillId="0" borderId="0" applyFont="0" applyFill="0" applyBorder="0" applyAlignment="0" applyProtection="0"/>
    <xf numFmtId="0" fontId="13" fillId="0" borderId="0"/>
    <xf numFmtId="43" fontId="13" fillId="0" borderId="0" applyFont="0" applyFill="0" applyBorder="0" applyAlignment="0" applyProtection="0"/>
    <xf numFmtId="44" fontId="13" fillId="0" borderId="0" applyFont="0" applyFill="0" applyBorder="0" applyAlignment="0" applyProtection="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43" fontId="12" fillId="0" borderId="0" applyFont="0" applyFill="0" applyBorder="0" applyAlignment="0" applyProtection="0"/>
    <xf numFmtId="0" fontId="12"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43" fontId="11" fillId="0" borderId="0" applyFont="0" applyFill="0" applyBorder="0" applyAlignment="0" applyProtection="0"/>
    <xf numFmtId="0" fontId="11" fillId="0" borderId="0"/>
    <xf numFmtId="0" fontId="11" fillId="0" borderId="0"/>
    <xf numFmtId="0" fontId="11" fillId="0" borderId="0"/>
    <xf numFmtId="43" fontId="11" fillId="0" borderId="0" applyFont="0" applyFill="0" applyBorder="0" applyAlignment="0" applyProtection="0"/>
    <xf numFmtId="0" fontId="10" fillId="0" borderId="0"/>
    <xf numFmtId="0" fontId="10" fillId="0" borderId="0"/>
    <xf numFmtId="43" fontId="10" fillId="0" borderId="0" applyFont="0" applyFill="0" applyBorder="0" applyAlignment="0" applyProtection="0"/>
    <xf numFmtId="0" fontId="10" fillId="0" borderId="0"/>
    <xf numFmtId="0" fontId="10" fillId="0" borderId="0"/>
    <xf numFmtId="43" fontId="88"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4" fillId="0" borderId="0"/>
    <xf numFmtId="0" fontId="4" fillId="0" borderId="0"/>
    <xf numFmtId="0" fontId="4" fillId="0" borderId="0"/>
    <xf numFmtId="43" fontId="4" fillId="0" borderId="0" applyFont="0" applyFill="0" applyBorder="0" applyAlignment="0" applyProtection="0"/>
    <xf numFmtId="0" fontId="3" fillId="0" borderId="0"/>
    <xf numFmtId="0" fontId="3"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9" fontId="9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cellStyleXfs>
  <cellXfs count="900">
    <xf numFmtId="0" fontId="0" fillId="0" borderId="0" xfId="0"/>
    <xf numFmtId="0" fontId="44" fillId="0" borderId="0" xfId="46"/>
    <xf numFmtId="0" fontId="31" fillId="0" borderId="0" xfId="107"/>
    <xf numFmtId="0" fontId="66" fillId="0" borderId="0" xfId="107" applyFont="1" applyBorder="1"/>
    <xf numFmtId="4" fontId="66" fillId="0" borderId="0" xfId="107" applyNumberFormat="1" applyFont="1" applyFill="1" applyBorder="1" applyAlignment="1">
      <alignment horizontal="right" vertical="center" wrapText="1"/>
    </xf>
    <xf numFmtId="0" fontId="66" fillId="0" borderId="0" xfId="107" applyFont="1"/>
    <xf numFmtId="0" fontId="44" fillId="0" borderId="0" xfId="109" applyFont="1" applyFill="1" applyBorder="1" applyAlignment="1">
      <alignment horizontal="center" vertical="top" wrapText="1"/>
    </xf>
    <xf numFmtId="0" fontId="66" fillId="0" borderId="0" xfId="107" applyFont="1" applyFill="1"/>
    <xf numFmtId="0" fontId="68" fillId="0" borderId="0" xfId="107" applyFont="1" applyAlignment="1">
      <alignment horizontal="right"/>
    </xf>
    <xf numFmtId="0" fontId="71" fillId="0" borderId="0" xfId="95" applyFont="1" applyAlignment="1">
      <alignment horizontal="right"/>
    </xf>
    <xf numFmtId="0" fontId="70" fillId="0" borderId="0" xfId="0" applyFont="1" applyAlignment="1">
      <alignment horizontal="justify"/>
    </xf>
    <xf numFmtId="0" fontId="66" fillId="0" borderId="11" xfId="107" applyFont="1" applyBorder="1"/>
    <xf numFmtId="49" fontId="66" fillId="0" borderId="19" xfId="107" applyNumberFormat="1" applyFont="1" applyFill="1" applyBorder="1" applyAlignment="1">
      <alignment horizontal="left" vertical="center" wrapText="1"/>
    </xf>
    <xf numFmtId="4" fontId="66" fillId="0" borderId="20" xfId="107" applyNumberFormat="1" applyFont="1" applyFill="1" applyBorder="1" applyAlignment="1">
      <alignment horizontal="left" vertical="center" wrapText="1"/>
    </xf>
    <xf numFmtId="4" fontId="66" fillId="0" borderId="21" xfId="107" applyNumberFormat="1" applyFont="1" applyFill="1" applyBorder="1" applyAlignment="1">
      <alignment horizontal="right" vertical="center" wrapText="1"/>
    </xf>
    <xf numFmtId="49" fontId="66" fillId="0" borderId="22" xfId="107" applyNumberFormat="1" applyFont="1" applyFill="1" applyBorder="1" applyAlignment="1">
      <alignment horizontal="left" vertical="center" wrapText="1"/>
    </xf>
    <xf numFmtId="4" fontId="66" fillId="0" borderId="20" xfId="107" applyNumberFormat="1" applyFont="1" applyFill="1" applyBorder="1" applyAlignment="1">
      <alignment horizontal="right" vertical="center" wrapText="1"/>
    </xf>
    <xf numFmtId="49" fontId="66" fillId="0" borderId="11" xfId="119" applyNumberFormat="1" applyFont="1" applyFill="1" applyBorder="1" applyAlignment="1">
      <alignment horizontal="left" vertical="center" wrapText="1"/>
    </xf>
    <xf numFmtId="4" fontId="66" fillId="0" borderId="11" xfId="107" applyNumberFormat="1" applyFont="1" applyFill="1" applyBorder="1" applyAlignment="1">
      <alignment horizontal="right" vertical="center" wrapText="1"/>
    </xf>
    <xf numFmtId="0" fontId="66" fillId="0" borderId="11" xfId="107" applyFont="1" applyFill="1" applyBorder="1"/>
    <xf numFmtId="0" fontId="66" fillId="0" borderId="11" xfId="95" applyFont="1" applyBorder="1" applyAlignment="1">
      <alignment vertical="center"/>
    </xf>
    <xf numFmtId="49" fontId="66" fillId="0" borderId="11" xfId="95" applyNumberFormat="1" applyFont="1" applyFill="1" applyBorder="1" applyAlignment="1">
      <alignment horizontal="left" vertical="center" wrapText="1"/>
    </xf>
    <xf numFmtId="4" fontId="66" fillId="0" borderId="11" xfId="95" applyNumberFormat="1" applyFont="1" applyFill="1" applyBorder="1" applyAlignment="1">
      <alignment horizontal="center" vertical="center" wrapText="1"/>
    </xf>
    <xf numFmtId="4" fontId="66" fillId="0" borderId="11" xfId="95" applyNumberFormat="1" applyFont="1" applyFill="1" applyBorder="1" applyAlignment="1">
      <alignment horizontal="right" vertical="center" wrapText="1"/>
    </xf>
    <xf numFmtId="0" fontId="44" fillId="0" borderId="0" xfId="46" applyFont="1"/>
    <xf numFmtId="0" fontId="66" fillId="0" borderId="0" xfId="162" applyFont="1"/>
    <xf numFmtId="0" fontId="68" fillId="0" borderId="0" xfId="162" applyFont="1" applyAlignment="1">
      <alignment horizontal="right"/>
    </xf>
    <xf numFmtId="0" fontId="21" fillId="0" borderId="0" xfId="162"/>
    <xf numFmtId="0" fontId="71" fillId="0" borderId="0" xfId="162" applyFont="1" applyAlignment="1">
      <alignment horizontal="right"/>
    </xf>
    <xf numFmtId="0" fontId="70" fillId="0" borderId="0" xfId="0" applyFont="1" applyAlignment="1">
      <alignment horizontal="justify" wrapText="1"/>
    </xf>
    <xf numFmtId="49" fontId="66" fillId="0" borderId="39" xfId="162" applyNumberFormat="1" applyFont="1" applyFill="1" applyBorder="1" applyAlignment="1">
      <alignment horizontal="left" vertical="center" wrapText="1"/>
    </xf>
    <xf numFmtId="0" fontId="66" fillId="0" borderId="18" xfId="162" applyFont="1" applyBorder="1" applyAlignment="1">
      <alignment wrapText="1"/>
    </xf>
    <xf numFmtId="0" fontId="66" fillId="0" borderId="18" xfId="162" applyFont="1" applyBorder="1" applyAlignment="1">
      <alignment horizontal="left" vertical="center"/>
    </xf>
    <xf numFmtId="49" fontId="68" fillId="0" borderId="11" xfId="162" applyNumberFormat="1" applyFont="1" applyFill="1" applyBorder="1" applyAlignment="1">
      <alignment horizontal="left" vertical="center" wrapText="1"/>
    </xf>
    <xf numFmtId="0" fontId="66" fillId="0" borderId="21" xfId="162" applyFont="1" applyBorder="1" applyAlignment="1">
      <alignment wrapText="1"/>
    </xf>
    <xf numFmtId="0" fontId="66" fillId="0" borderId="10" xfId="162" applyFont="1" applyBorder="1" applyAlignment="1">
      <alignment vertical="center"/>
    </xf>
    <xf numFmtId="4" fontId="68" fillId="0" borderId="36" xfId="162" applyNumberFormat="1" applyFont="1" applyFill="1" applyBorder="1" applyAlignment="1">
      <alignment horizontal="right" vertical="center" wrapText="1"/>
    </xf>
    <xf numFmtId="49" fontId="68" fillId="0" borderId="27" xfId="162" applyNumberFormat="1" applyFont="1" applyFill="1" applyBorder="1" applyAlignment="1">
      <alignment horizontal="left" vertical="center" wrapText="1"/>
    </xf>
    <xf numFmtId="0" fontId="66" fillId="0" borderId="10" xfId="162" applyFont="1" applyBorder="1"/>
    <xf numFmtId="0" fontId="21" fillId="0" borderId="0" xfId="164"/>
    <xf numFmtId="0" fontId="71" fillId="0" borderId="0" xfId="164" applyFont="1" applyAlignment="1">
      <alignment horizontal="right"/>
    </xf>
    <xf numFmtId="0" fontId="71" fillId="0" borderId="0" xfId="167" applyFont="1" applyAlignment="1">
      <alignment horizontal="right"/>
    </xf>
    <xf numFmtId="0" fontId="21" fillId="0" borderId="0" xfId="167"/>
    <xf numFmtId="0" fontId="66" fillId="0" borderId="11" xfId="162" applyFont="1" applyBorder="1"/>
    <xf numFmtId="4" fontId="66" fillId="0" borderId="11" xfId="162" applyNumberFormat="1" applyFont="1" applyFill="1" applyBorder="1" applyAlignment="1">
      <alignment horizontal="right" wrapText="1"/>
    </xf>
    <xf numFmtId="4" fontId="66" fillId="0" borderId="11" xfId="162" applyNumberFormat="1" applyFont="1" applyFill="1" applyBorder="1" applyAlignment="1">
      <alignment horizontal="right" vertical="center" wrapText="1"/>
    </xf>
    <xf numFmtId="49" fontId="66" fillId="0" borderId="22" xfId="162" applyNumberFormat="1" applyFont="1" applyFill="1" applyBorder="1" applyAlignment="1">
      <alignment horizontal="left" vertical="center" wrapText="1"/>
    </xf>
    <xf numFmtId="0" fontId="21" fillId="0" borderId="0" xfId="162" applyFill="1"/>
    <xf numFmtId="0" fontId="21" fillId="0" borderId="0" xfId="162" applyFont="1" applyFill="1"/>
    <xf numFmtId="0" fontId="73" fillId="0" borderId="0" xfId="167" applyFont="1" applyAlignment="1">
      <alignment horizontal="right"/>
    </xf>
    <xf numFmtId="0" fontId="66" fillId="0" borderId="0" xfId="171" applyFont="1"/>
    <xf numFmtId="0" fontId="21" fillId="0" borderId="0" xfId="171"/>
    <xf numFmtId="0" fontId="66" fillId="0" borderId="11" xfId="171" applyFont="1" applyBorder="1"/>
    <xf numFmtId="49" fontId="66" fillId="0" borderId="19" xfId="171" applyNumberFormat="1" applyFont="1" applyFill="1" applyBorder="1" applyAlignment="1">
      <alignment horizontal="left" vertical="center" wrapText="1"/>
    </xf>
    <xf numFmtId="4" fontId="66" fillId="0" borderId="11" xfId="171" applyNumberFormat="1" applyFont="1" applyFill="1" applyBorder="1" applyAlignment="1">
      <alignment horizontal="right" vertical="center" wrapText="1"/>
    </xf>
    <xf numFmtId="4" fontId="66" fillId="0" borderId="11" xfId="171" applyNumberFormat="1" applyFont="1" applyFill="1" applyBorder="1" applyAlignment="1">
      <alignment horizontal="right" wrapText="1"/>
    </xf>
    <xf numFmtId="49" fontId="66" fillId="0" borderId="22" xfId="171" applyNumberFormat="1" applyFont="1" applyFill="1" applyBorder="1" applyAlignment="1">
      <alignment horizontal="left" vertical="center" wrapText="1"/>
    </xf>
    <xf numFmtId="4" fontId="76" fillId="0" borderId="0" xfId="171" applyNumberFormat="1" applyFont="1" applyFill="1" applyBorder="1" applyAlignment="1">
      <alignment horizontal="right" vertical="center" wrapText="1"/>
    </xf>
    <xf numFmtId="0" fontId="66" fillId="0" borderId="0" xfId="164" applyFont="1"/>
    <xf numFmtId="168" fontId="44" fillId="0" borderId="11" xfId="47" applyNumberFormat="1" applyFont="1" applyFill="1" applyBorder="1" applyAlignment="1">
      <alignment horizontal="right"/>
    </xf>
    <xf numFmtId="43" fontId="44" fillId="0" borderId="11" xfId="47" applyFont="1" applyFill="1" applyBorder="1" applyAlignment="1">
      <alignment horizontal="right"/>
    </xf>
    <xf numFmtId="0" fontId="66" fillId="0" borderId="11" xfId="164" applyFont="1" applyBorder="1"/>
    <xf numFmtId="0" fontId="21" fillId="0" borderId="0" xfId="174"/>
    <xf numFmtId="0" fontId="77" fillId="0" borderId="11" xfId="171" applyFont="1" applyBorder="1" applyAlignment="1">
      <alignment horizontal="left"/>
    </xf>
    <xf numFmtId="0" fontId="44" fillId="0" borderId="11" xfId="0" applyFont="1" applyBorder="1" applyAlignment="1">
      <alignment wrapText="1"/>
    </xf>
    <xf numFmtId="0" fontId="77" fillId="0" borderId="11" xfId="171" applyFont="1" applyBorder="1" applyAlignment="1">
      <alignment horizontal="center"/>
    </xf>
    <xf numFmtId="0" fontId="66" fillId="0" borderId="11" xfId="171" applyFont="1" applyBorder="1" applyAlignment="1">
      <alignment horizontal="left"/>
    </xf>
    <xf numFmtId="0" fontId="79" fillId="0" borderId="0" xfId="0" applyFont="1"/>
    <xf numFmtId="4" fontId="66" fillId="24" borderId="29" xfId="164" applyNumberFormat="1" applyFont="1" applyFill="1" applyBorder="1" applyAlignment="1">
      <alignment horizontal="right" vertical="center" wrapText="1"/>
    </xf>
    <xf numFmtId="4" fontId="66" fillId="0" borderId="21" xfId="164" applyNumberFormat="1" applyFont="1" applyFill="1" applyBorder="1" applyAlignment="1">
      <alignment horizontal="right" wrapText="1"/>
    </xf>
    <xf numFmtId="4" fontId="21" fillId="0" borderId="0" xfId="164" applyNumberFormat="1"/>
    <xf numFmtId="49" fontId="68" fillId="0" borderId="22" xfId="164" applyNumberFormat="1" applyFont="1" applyFill="1" applyBorder="1" applyAlignment="1">
      <alignment horizontal="left" vertical="center" wrapText="1"/>
    </xf>
    <xf numFmtId="4" fontId="68" fillId="0" borderId="30" xfId="164" applyNumberFormat="1" applyFont="1" applyFill="1" applyBorder="1" applyAlignment="1">
      <alignment horizontal="right" wrapText="1"/>
    </xf>
    <xf numFmtId="0" fontId="44" fillId="0" borderId="0" xfId="0" applyFont="1" applyAlignment="1">
      <alignment horizontal="left" vertical="center" wrapText="1"/>
    </xf>
    <xf numFmtId="0" fontId="80" fillId="0" borderId="0" xfId="0" applyFont="1" applyAlignment="1">
      <alignment vertical="center"/>
    </xf>
    <xf numFmtId="0" fontId="66" fillId="0" borderId="0" xfId="179" applyFont="1"/>
    <xf numFmtId="0" fontId="71" fillId="0" borderId="0" xfId="179" applyFont="1" applyAlignment="1">
      <alignment horizontal="right"/>
    </xf>
    <xf numFmtId="0" fontId="20" fillId="0" borderId="0" xfId="179"/>
    <xf numFmtId="0" fontId="78" fillId="0" borderId="0" xfId="179" applyFont="1"/>
    <xf numFmtId="0" fontId="75" fillId="0" borderId="0" xfId="179" applyFont="1" applyAlignment="1">
      <alignment horizontal="center"/>
    </xf>
    <xf numFmtId="0" fontId="68" fillId="25" borderId="11" xfId="179" applyFont="1" applyFill="1" applyBorder="1" applyAlignment="1">
      <alignment horizontal="center" vertical="center"/>
    </xf>
    <xf numFmtId="0" fontId="66" fillId="25" borderId="11" xfId="179" applyFont="1" applyFill="1" applyBorder="1" applyAlignment="1">
      <alignment horizontal="center" vertical="center"/>
    </xf>
    <xf numFmtId="4" fontId="66" fillId="25" borderId="11" xfId="181" applyNumberFormat="1" applyFont="1" applyFill="1" applyBorder="1" applyAlignment="1">
      <alignment horizontal="center" vertical="center" wrapText="1"/>
    </xf>
    <xf numFmtId="0" fontId="66" fillId="25" borderId="11" xfId="179" applyFont="1" applyFill="1" applyBorder="1" applyAlignment="1">
      <alignment horizontal="center" vertical="center" wrapText="1"/>
    </xf>
    <xf numFmtId="49" fontId="66" fillId="0" borderId="46" xfId="179" applyNumberFormat="1" applyFont="1" applyFill="1" applyBorder="1" applyAlignment="1">
      <alignment horizontal="left" vertical="center" wrapText="1"/>
    </xf>
    <xf numFmtId="4" fontId="66" fillId="0" borderId="0" xfId="0" applyNumberFormat="1" applyFont="1" applyAlignment="1">
      <alignment wrapText="1"/>
    </xf>
    <xf numFmtId="4" fontId="66" fillId="0" borderId="11" xfId="179" applyNumberFormat="1" applyFont="1" applyFill="1" applyBorder="1" applyAlignment="1">
      <alignment horizontal="center" wrapText="1"/>
    </xf>
    <xf numFmtId="4" fontId="66" fillId="0" borderId="21" xfId="179" applyNumberFormat="1" applyFont="1" applyFill="1" applyBorder="1" applyAlignment="1">
      <alignment horizontal="right" wrapText="1"/>
    </xf>
    <xf numFmtId="0" fontId="66" fillId="0" borderId="11" xfId="179" applyFont="1" applyBorder="1" applyAlignment="1">
      <alignment vertical="center"/>
    </xf>
    <xf numFmtId="4" fontId="66" fillId="0" borderId="40" xfId="179" applyNumberFormat="1" applyFont="1" applyFill="1" applyBorder="1" applyAlignment="1">
      <alignment horizontal="right" vertical="center" wrapText="1"/>
    </xf>
    <xf numFmtId="49" fontId="66" fillId="0" borderId="23" xfId="179" applyNumberFormat="1" applyFont="1" applyFill="1" applyBorder="1" applyAlignment="1">
      <alignment horizontal="center" vertical="center" wrapText="1"/>
    </xf>
    <xf numFmtId="0" fontId="66" fillId="0" borderId="11" xfId="179" applyFont="1" applyBorder="1"/>
    <xf numFmtId="49" fontId="66" fillId="0" borderId="11" xfId="179" applyNumberFormat="1" applyFont="1" applyFill="1" applyBorder="1" applyAlignment="1">
      <alignment horizontal="left" vertical="center" wrapText="1"/>
    </xf>
    <xf numFmtId="4" fontId="66" fillId="0" borderId="11" xfId="179" applyNumberFormat="1" applyFont="1" applyFill="1" applyBorder="1" applyAlignment="1">
      <alignment horizontal="right" vertical="center" wrapText="1"/>
    </xf>
    <xf numFmtId="4" fontId="66" fillId="0" borderId="30" xfId="179" applyNumberFormat="1" applyFont="1" applyFill="1" applyBorder="1" applyAlignment="1">
      <alignment horizontal="right" wrapText="1"/>
    </xf>
    <xf numFmtId="0" fontId="44" fillId="0" borderId="24" xfId="180" applyFont="1" applyFill="1" applyBorder="1" applyAlignment="1">
      <alignment horizontal="left" vertical="top"/>
    </xf>
    <xf numFmtId="4" fontId="66" fillId="0" borderId="11" xfId="179" applyNumberFormat="1" applyFont="1" applyFill="1" applyBorder="1" applyAlignment="1">
      <alignment horizontal="right" wrapText="1"/>
    </xf>
    <xf numFmtId="0" fontId="46" fillId="26" borderId="0" xfId="0" applyFont="1" applyFill="1" applyBorder="1" applyAlignment="1" applyProtection="1">
      <alignment vertical="top"/>
    </xf>
    <xf numFmtId="44" fontId="66" fillId="0" borderId="0" xfId="48" applyFont="1"/>
    <xf numFmtId="44" fontId="68" fillId="25" borderId="49" xfId="48" applyFont="1" applyFill="1" applyBorder="1" applyAlignment="1">
      <alignment horizontal="center" vertical="center" wrapText="1"/>
    </xf>
    <xf numFmtId="0" fontId="80" fillId="27" borderId="51" xfId="0" applyFont="1" applyFill="1" applyBorder="1" applyAlignment="1">
      <alignment horizontal="center" vertical="top" wrapText="1"/>
    </xf>
    <xf numFmtId="0" fontId="80" fillId="27" borderId="11" xfId="0" applyFont="1" applyFill="1" applyBorder="1" applyAlignment="1">
      <alignment vertical="top" wrapText="1"/>
    </xf>
    <xf numFmtId="0" fontId="80" fillId="27" borderId="52" xfId="0" applyFont="1" applyFill="1" applyBorder="1" applyAlignment="1">
      <alignment vertical="top" wrapText="1"/>
    </xf>
    <xf numFmtId="0" fontId="82" fillId="27" borderId="0" xfId="0" applyFont="1" applyFill="1" applyBorder="1" applyAlignment="1">
      <alignment vertical="top" wrapText="1"/>
    </xf>
    <xf numFmtId="0" fontId="80" fillId="27" borderId="52" xfId="0" applyFont="1" applyFill="1" applyBorder="1" applyAlignment="1">
      <alignment vertical="center" wrapText="1"/>
    </xf>
    <xf numFmtId="0" fontId="83" fillId="27" borderId="11" xfId="0" applyFont="1" applyFill="1" applyBorder="1" applyAlignment="1">
      <alignment vertical="top" wrapText="1"/>
    </xf>
    <xf numFmtId="44" fontId="66" fillId="0" borderId="11" xfId="48" applyFont="1" applyFill="1" applyBorder="1"/>
    <xf numFmtId="0" fontId="83" fillId="27" borderId="53" xfId="0" applyFont="1" applyFill="1" applyBorder="1" applyAlignment="1">
      <alignment horizontal="center" vertical="top" wrapText="1"/>
    </xf>
    <xf numFmtId="0" fontId="83" fillId="27" borderId="54" xfId="0" applyFont="1" applyFill="1" applyBorder="1" applyAlignment="1">
      <alignment vertical="top" wrapText="1"/>
    </xf>
    <xf numFmtId="44" fontId="83" fillId="27" borderId="54" xfId="48" applyFont="1" applyFill="1" applyBorder="1" applyAlignment="1">
      <alignment vertical="top" wrapText="1"/>
    </xf>
    <xf numFmtId="0" fontId="44" fillId="0" borderId="0" xfId="0" applyFont="1"/>
    <xf numFmtId="168" fontId="80" fillId="0" borderId="57" xfId="48" applyNumberFormat="1" applyFont="1" applyFill="1" applyBorder="1" applyAlignment="1">
      <alignment vertical="top" wrapText="1"/>
    </xf>
    <xf numFmtId="0" fontId="80" fillId="27" borderId="57" xfId="0" applyFont="1" applyFill="1" applyBorder="1" applyAlignment="1">
      <alignment vertical="top" wrapText="1"/>
    </xf>
    <xf numFmtId="168" fontId="80" fillId="27" borderId="58" xfId="0" applyNumberFormat="1" applyFont="1" applyFill="1" applyBorder="1" applyAlignment="1">
      <alignment vertical="top" wrapText="1"/>
    </xf>
    <xf numFmtId="168" fontId="80" fillId="27" borderId="52" xfId="0" applyNumberFormat="1" applyFont="1" applyFill="1" applyBorder="1" applyAlignment="1">
      <alignment vertical="top" wrapText="1"/>
    </xf>
    <xf numFmtId="7" fontId="83" fillId="27" borderId="54" xfId="48" applyNumberFormat="1" applyFont="1" applyFill="1" applyBorder="1" applyAlignment="1">
      <alignment vertical="top" wrapText="1"/>
    </xf>
    <xf numFmtId="0" fontId="20" fillId="0" borderId="0" xfId="201"/>
    <xf numFmtId="0" fontId="73" fillId="0" borderId="0" xfId="179" applyFont="1" applyAlignment="1">
      <alignment horizontal="right"/>
    </xf>
    <xf numFmtId="0" fontId="46" fillId="26" borderId="0" xfId="0" applyFont="1" applyFill="1" applyBorder="1" applyAlignment="1" applyProtection="1">
      <alignment vertical="top" wrapText="1"/>
    </xf>
    <xf numFmtId="0" fontId="20" fillId="0" borderId="0" xfId="204"/>
    <xf numFmtId="0" fontId="74" fillId="0" borderId="0" xfId="204" applyFont="1" applyAlignment="1">
      <alignment vertical="center"/>
    </xf>
    <xf numFmtId="0" fontId="68" fillId="0" borderId="0" xfId="204" applyFont="1" applyAlignment="1">
      <alignment horizontal="center"/>
    </xf>
    <xf numFmtId="0" fontId="68" fillId="25" borderId="11" xfId="204" applyFont="1" applyFill="1" applyBorder="1" applyAlignment="1">
      <alignment horizontal="center" vertical="center"/>
    </xf>
    <xf numFmtId="0" fontId="68" fillId="25" borderId="12" xfId="204" applyFont="1" applyFill="1" applyBorder="1" applyAlignment="1">
      <alignment horizontal="center" vertical="center"/>
    </xf>
    <xf numFmtId="0" fontId="68" fillId="25" borderId="11" xfId="190" applyNumberFormat="1" applyFont="1" applyFill="1" applyBorder="1" applyAlignment="1">
      <alignment horizontal="center" vertical="center" wrapText="1"/>
    </xf>
    <xf numFmtId="0" fontId="66" fillId="0" borderId="59" xfId="204" applyFont="1" applyBorder="1" applyAlignment="1">
      <alignment horizontal="center"/>
    </xf>
    <xf numFmtId="0" fontId="66" fillId="0" borderId="59" xfId="204" applyFont="1" applyBorder="1" applyAlignment="1">
      <alignment horizontal="left"/>
    </xf>
    <xf numFmtId="0" fontId="66" fillId="0" borderId="60" xfId="204" applyFont="1" applyBorder="1" applyAlignment="1">
      <alignment horizontal="center"/>
    </xf>
    <xf numFmtId="43" fontId="66" fillId="0" borderId="11" xfId="47" applyFont="1" applyBorder="1" applyAlignment="1">
      <alignment horizontal="center"/>
    </xf>
    <xf numFmtId="0" fontId="66" fillId="0" borderId="10" xfId="204" applyFont="1" applyBorder="1" applyAlignment="1">
      <alignment horizontal="center"/>
    </xf>
    <xf numFmtId="0" fontId="66" fillId="0" borderId="11" xfId="204" applyFont="1" applyBorder="1" applyAlignment="1">
      <alignment horizontal="center"/>
    </xf>
    <xf numFmtId="0" fontId="66" fillId="0" borderId="61" xfId="204" applyFont="1" applyBorder="1" applyAlignment="1">
      <alignment horizontal="center"/>
    </xf>
    <xf numFmtId="0" fontId="66" fillId="0" borderId="59" xfId="204" applyFont="1" applyBorder="1" applyAlignment="1"/>
    <xf numFmtId="0" fontId="66" fillId="0" borderId="43" xfId="204" applyFont="1" applyBorder="1" applyAlignment="1">
      <alignment horizontal="center"/>
    </xf>
    <xf numFmtId="0" fontId="68" fillId="0" borderId="19" xfId="204" applyFont="1" applyFill="1" applyBorder="1" applyAlignment="1">
      <alignment horizontal="center" vertical="center" wrapText="1"/>
    </xf>
    <xf numFmtId="0" fontId="71" fillId="0" borderId="0" xfId="206" applyFont="1" applyAlignment="1">
      <alignment horizontal="right"/>
    </xf>
    <xf numFmtId="0" fontId="73" fillId="0" borderId="0" xfId="206" applyFont="1" applyAlignment="1">
      <alignment horizontal="right"/>
    </xf>
    <xf numFmtId="0" fontId="66" fillId="0" borderId="10" xfId="204" applyFont="1" applyBorder="1"/>
    <xf numFmtId="0" fontId="66" fillId="0" borderId="63" xfId="204" applyFont="1" applyBorder="1" applyAlignment="1">
      <alignment horizontal="center"/>
    </xf>
    <xf numFmtId="0" fontId="66" fillId="0" borderId="62" xfId="204" applyFont="1" applyBorder="1" applyAlignment="1">
      <alignment horizontal="center"/>
    </xf>
    <xf numFmtId="0" fontId="66" fillId="0" borderId="44" xfId="204" applyFont="1" applyBorder="1" applyAlignment="1">
      <alignment horizontal="center"/>
    </xf>
    <xf numFmtId="0" fontId="66" fillId="0" borderId="61" xfId="204" applyFont="1" applyBorder="1" applyAlignment="1">
      <alignment horizontal="left"/>
    </xf>
    <xf numFmtId="169" fontId="66" fillId="0" borderId="11" xfId="204" applyNumberFormat="1" applyFont="1" applyBorder="1" applyAlignment="1">
      <alignment horizontal="right"/>
    </xf>
    <xf numFmtId="169" fontId="66" fillId="0" borderId="59" xfId="204" applyNumberFormat="1" applyFont="1" applyBorder="1" applyAlignment="1">
      <alignment horizontal="right"/>
    </xf>
    <xf numFmtId="4" fontId="66" fillId="0" borderId="37" xfId="162" applyNumberFormat="1" applyFont="1" applyFill="1" applyBorder="1" applyAlignment="1">
      <alignment horizontal="center" vertical="center" wrapText="1"/>
    </xf>
    <xf numFmtId="0" fontId="68" fillId="0" borderId="45" xfId="171" applyFont="1" applyFill="1" applyBorder="1" applyAlignment="1">
      <alignment horizontal="left" vertical="center" wrapText="1"/>
    </xf>
    <xf numFmtId="4" fontId="68" fillId="0" borderId="11" xfId="171" applyNumberFormat="1" applyFont="1" applyFill="1" applyBorder="1" applyAlignment="1">
      <alignment horizontal="right" vertical="center" wrapText="1"/>
    </xf>
    <xf numFmtId="0" fontId="68" fillId="0" borderId="22" xfId="162" applyFont="1" applyFill="1" applyBorder="1" applyAlignment="1">
      <alignment horizontal="left" vertical="center" wrapText="1"/>
    </xf>
    <xf numFmtId="4" fontId="68" fillId="0" borderId="11" xfId="162" applyNumberFormat="1" applyFont="1" applyFill="1" applyBorder="1" applyAlignment="1">
      <alignment horizontal="right" vertical="center" wrapText="1"/>
    </xf>
    <xf numFmtId="4" fontId="68" fillId="24" borderId="11" xfId="166" applyNumberFormat="1" applyFont="1" applyFill="1" applyBorder="1" applyAlignment="1">
      <alignment horizontal="center" vertical="center" wrapText="1"/>
    </xf>
    <xf numFmtId="0" fontId="68" fillId="24" borderId="11" xfId="171" applyFont="1" applyFill="1" applyBorder="1" applyAlignment="1">
      <alignment horizontal="center" vertical="center"/>
    </xf>
    <xf numFmtId="0" fontId="68" fillId="24" borderId="12" xfId="171" applyFont="1" applyFill="1" applyBorder="1" applyAlignment="1">
      <alignment horizontal="center" vertical="center"/>
    </xf>
    <xf numFmtId="4" fontId="68" fillId="24" borderId="11" xfId="173" applyNumberFormat="1" applyFont="1" applyFill="1" applyBorder="1" applyAlignment="1">
      <alignment horizontal="center" vertical="center" wrapText="1"/>
    </xf>
    <xf numFmtId="0" fontId="68" fillId="24" borderId="12" xfId="162" applyFont="1" applyFill="1" applyBorder="1" applyAlignment="1">
      <alignment horizontal="center" vertical="center"/>
    </xf>
    <xf numFmtId="4" fontId="68" fillId="24" borderId="11" xfId="163" applyNumberFormat="1" applyFont="1" applyFill="1" applyBorder="1" applyAlignment="1">
      <alignment horizontal="center" vertical="center" wrapText="1"/>
    </xf>
    <xf numFmtId="0" fontId="66" fillId="0" borderId="0" xfId="225" applyFont="1"/>
    <xf numFmtId="0" fontId="71" fillId="0" borderId="0" xfId="225" applyFont="1" applyAlignment="1">
      <alignment horizontal="right"/>
    </xf>
    <xf numFmtId="0" fontId="16" fillId="0" borderId="0" xfId="225"/>
    <xf numFmtId="0" fontId="66" fillId="25" borderId="11" xfId="225" applyFont="1" applyFill="1" applyBorder="1" applyAlignment="1">
      <alignment horizontal="center" vertical="center" wrapText="1"/>
    </xf>
    <xf numFmtId="0" fontId="66" fillId="24" borderId="11" xfId="225" applyFont="1" applyFill="1" applyBorder="1" applyAlignment="1">
      <alignment horizontal="center" vertical="center"/>
    </xf>
    <xf numFmtId="0" fontId="66" fillId="24" borderId="11" xfId="225" applyFont="1" applyFill="1" applyBorder="1" applyAlignment="1">
      <alignment horizontal="left" vertical="center" wrapText="1"/>
    </xf>
    <xf numFmtId="4" fontId="66" fillId="24" borderId="10" xfId="226" applyNumberFormat="1" applyFont="1" applyFill="1" applyBorder="1" applyAlignment="1">
      <alignment horizontal="right" vertical="center" wrapText="1"/>
    </xf>
    <xf numFmtId="49" fontId="66" fillId="0" borderId="23" xfId="225" applyNumberFormat="1" applyFont="1" applyFill="1" applyBorder="1" applyAlignment="1">
      <alignment horizontal="center" vertical="center" wrapText="1"/>
    </xf>
    <xf numFmtId="4" fontId="66" fillId="0" borderId="21" xfId="225" applyNumberFormat="1" applyFont="1" applyFill="1" applyBorder="1" applyAlignment="1">
      <alignment horizontal="right" wrapText="1"/>
    </xf>
    <xf numFmtId="4" fontId="66" fillId="24" borderId="10" xfId="226" applyNumberFormat="1" applyFont="1" applyFill="1" applyBorder="1" applyAlignment="1">
      <alignment horizontal="left" vertical="center" wrapText="1"/>
    </xf>
    <xf numFmtId="0" fontId="66" fillId="24" borderId="11" xfId="225" applyFont="1" applyFill="1" applyBorder="1" applyAlignment="1">
      <alignment horizontal="left" vertical="center"/>
    </xf>
    <xf numFmtId="0" fontId="66" fillId="24" borderId="10" xfId="225" applyFont="1" applyFill="1" applyBorder="1" applyAlignment="1">
      <alignment horizontal="center" vertical="center"/>
    </xf>
    <xf numFmtId="4" fontId="66" fillId="24" borderId="29" xfId="225" applyNumberFormat="1" applyFont="1" applyFill="1" applyBorder="1" applyAlignment="1">
      <alignment horizontal="right" vertical="center" wrapText="1"/>
    </xf>
    <xf numFmtId="49" fontId="66" fillId="0" borderId="30" xfId="225" applyNumberFormat="1" applyFont="1" applyFill="1" applyBorder="1" applyAlignment="1">
      <alignment horizontal="center" vertical="center" wrapText="1"/>
    </xf>
    <xf numFmtId="0" fontId="66" fillId="0" borderId="11" xfId="225" applyFont="1" applyBorder="1"/>
    <xf numFmtId="49" fontId="68" fillId="0" borderId="22" xfId="225" applyNumberFormat="1" applyFont="1" applyFill="1" applyBorder="1" applyAlignment="1">
      <alignment horizontal="left" vertical="center" wrapText="1"/>
    </xf>
    <xf numFmtId="4" fontId="68" fillId="0" borderId="30" xfId="225" applyNumberFormat="1" applyFont="1" applyFill="1" applyBorder="1" applyAlignment="1">
      <alignment horizontal="right" wrapText="1"/>
    </xf>
    <xf numFmtId="4" fontId="66" fillId="0" borderId="30" xfId="225" applyNumberFormat="1" applyFont="1" applyFill="1" applyBorder="1" applyAlignment="1">
      <alignment horizontal="right" wrapText="1"/>
    </xf>
    <xf numFmtId="0" fontId="66" fillId="0" borderId="0" xfId="225" applyFont="1" applyBorder="1"/>
    <xf numFmtId="0" fontId="66" fillId="0" borderId="0" xfId="225" applyFont="1" applyFill="1" applyBorder="1" applyAlignment="1">
      <alignment horizontal="left" vertical="center" wrapText="1"/>
    </xf>
    <xf numFmtId="4" fontId="68" fillId="0" borderId="0" xfId="225" applyNumberFormat="1" applyFont="1" applyFill="1" applyBorder="1" applyAlignment="1">
      <alignment horizontal="right" wrapText="1"/>
    </xf>
    <xf numFmtId="4" fontId="66" fillId="0" borderId="0" xfId="225" applyNumberFormat="1" applyFont="1" applyFill="1" applyBorder="1" applyAlignment="1">
      <alignment horizontal="right" vertical="center" wrapText="1"/>
    </xf>
    <xf numFmtId="0" fontId="68" fillId="24" borderId="11" xfId="107" applyFont="1" applyFill="1" applyBorder="1" applyAlignment="1">
      <alignment horizontal="center" vertical="center"/>
    </xf>
    <xf numFmtId="0" fontId="68" fillId="24" borderId="12" xfId="107" applyFont="1" applyFill="1" applyBorder="1" applyAlignment="1">
      <alignment horizontal="center" vertical="center"/>
    </xf>
    <xf numFmtId="44" fontId="80" fillId="0" borderId="11" xfId="48" applyFont="1" applyFill="1" applyBorder="1" applyAlignment="1">
      <alignment horizontal="right" vertical="top" wrapText="1"/>
    </xf>
    <xf numFmtId="44" fontId="83" fillId="0" borderId="11" xfId="48" applyFont="1" applyFill="1" applyBorder="1" applyAlignment="1">
      <alignment horizontal="right" vertical="top" wrapText="1"/>
    </xf>
    <xf numFmtId="4" fontId="20" fillId="0" borderId="0" xfId="204" applyNumberFormat="1"/>
    <xf numFmtId="0" fontId="84" fillId="0" borderId="0" xfId="0" applyFont="1" applyAlignment="1">
      <alignment horizontal="justify"/>
    </xf>
    <xf numFmtId="0" fontId="74" fillId="0" borderId="0" xfId="101" applyFont="1" applyAlignment="1">
      <alignment horizontal="center"/>
    </xf>
    <xf numFmtId="4" fontId="68" fillId="24" borderId="11" xfId="108" applyNumberFormat="1" applyFont="1" applyFill="1" applyBorder="1" applyAlignment="1">
      <alignment horizontal="center" vertical="center" wrapText="1"/>
    </xf>
    <xf numFmtId="0" fontId="74" fillId="0" borderId="0" xfId="107" applyFont="1" applyAlignment="1">
      <alignment horizontal="center"/>
    </xf>
    <xf numFmtId="4" fontId="66" fillId="0" borderId="43" xfId="107" applyNumberFormat="1" applyFont="1" applyFill="1" applyBorder="1" applyAlignment="1">
      <alignment horizontal="right" vertical="center" wrapText="1"/>
    </xf>
    <xf numFmtId="0" fontId="66" fillId="0" borderId="11" xfId="107" applyFont="1" applyBorder="1" applyAlignment="1">
      <alignment vertical="center"/>
    </xf>
    <xf numFmtId="4" fontId="70" fillId="0" borderId="11" xfId="0" applyNumberFormat="1" applyFont="1" applyBorder="1" applyAlignment="1">
      <alignment horizontal="right" wrapText="1"/>
    </xf>
    <xf numFmtId="168" fontId="80" fillId="0" borderId="11" xfId="48" applyNumberFormat="1" applyFont="1" applyFill="1" applyBorder="1" applyAlignment="1">
      <alignment wrapText="1"/>
    </xf>
    <xf numFmtId="44" fontId="68" fillId="0" borderId="11" xfId="48" applyFont="1" applyFill="1" applyBorder="1" applyAlignment="1">
      <alignment horizontal="right" vertical="center" wrapText="1"/>
    </xf>
    <xf numFmtId="0" fontId="84" fillId="0" borderId="0" xfId="0" applyFont="1" applyAlignment="1">
      <alignment horizontal="justify" wrapText="1"/>
    </xf>
    <xf numFmtId="10" fontId="68" fillId="24" borderId="11" xfId="48" applyNumberFormat="1" applyFont="1" applyFill="1" applyBorder="1" applyAlignment="1">
      <alignment horizontal="center" vertical="center" wrapText="1"/>
    </xf>
    <xf numFmtId="0" fontId="83" fillId="0" borderId="11" xfId="0" applyFont="1" applyFill="1" applyBorder="1" applyAlignment="1">
      <alignment vertical="top" wrapText="1"/>
    </xf>
    <xf numFmtId="44" fontId="80" fillId="27" borderId="11" xfId="0" applyNumberFormat="1" applyFont="1" applyFill="1" applyBorder="1" applyAlignment="1">
      <alignment vertical="top" wrapText="1"/>
    </xf>
    <xf numFmtId="0" fontId="80" fillId="0" borderId="11" xfId="0" applyFont="1" applyFill="1" applyBorder="1" applyAlignment="1">
      <alignment vertical="top" wrapText="1"/>
    </xf>
    <xf numFmtId="10" fontId="83" fillId="0" borderId="11" xfId="48" applyNumberFormat="1" applyFont="1" applyFill="1" applyBorder="1" applyAlignment="1">
      <alignment horizontal="center" vertical="top" wrapText="1"/>
    </xf>
    <xf numFmtId="10" fontId="68" fillId="0" borderId="11" xfId="48" applyNumberFormat="1" applyFont="1" applyFill="1" applyBorder="1" applyAlignment="1">
      <alignment horizontal="center" vertical="center" wrapText="1"/>
    </xf>
    <xf numFmtId="44" fontId="66" fillId="0" borderId="11" xfId="48" applyFont="1" applyFill="1" applyBorder="1" applyAlignment="1">
      <alignment horizontal="right" vertical="center" wrapText="1"/>
    </xf>
    <xf numFmtId="7" fontId="66" fillId="0" borderId="11" xfId="48" applyNumberFormat="1" applyFont="1" applyFill="1" applyBorder="1" applyAlignment="1">
      <alignment horizontal="right" vertical="center" wrapText="1"/>
    </xf>
    <xf numFmtId="44" fontId="68" fillId="24" borderId="11" xfId="48" applyFont="1" applyFill="1" applyBorder="1" applyAlignment="1">
      <alignment horizontal="right" vertical="center" wrapText="1"/>
    </xf>
    <xf numFmtId="7" fontId="80" fillId="0" borderId="11" xfId="48" applyNumberFormat="1" applyFont="1" applyFill="1" applyBorder="1" applyAlignment="1">
      <alignment horizontal="right" vertical="top" wrapText="1"/>
    </xf>
    <xf numFmtId="7" fontId="68" fillId="0" borderId="11" xfId="48" applyNumberFormat="1" applyFont="1" applyFill="1" applyBorder="1" applyAlignment="1">
      <alignment horizontal="right" vertical="center" wrapText="1"/>
    </xf>
    <xf numFmtId="44" fontId="83" fillId="27" borderId="11" xfId="48" applyFont="1" applyFill="1" applyBorder="1" applyAlignment="1">
      <alignment horizontal="right" vertical="top" wrapText="1"/>
    </xf>
    <xf numFmtId="0" fontId="66" fillId="0" borderId="0" xfId="247" applyFont="1"/>
    <xf numFmtId="0" fontId="68" fillId="0" borderId="0" xfId="247" applyFont="1" applyAlignment="1">
      <alignment horizontal="right"/>
    </xf>
    <xf numFmtId="0" fontId="11" fillId="0" borderId="0" xfId="247"/>
    <xf numFmtId="49" fontId="68" fillId="0" borderId="11" xfId="247" applyNumberFormat="1" applyFont="1" applyFill="1" applyBorder="1" applyAlignment="1">
      <alignment horizontal="left" vertical="center" wrapText="1"/>
    </xf>
    <xf numFmtId="0" fontId="66" fillId="0" borderId="11" xfId="247" applyFont="1" applyBorder="1"/>
    <xf numFmtId="49" fontId="68" fillId="0" borderId="68" xfId="247" applyNumberFormat="1" applyFont="1" applyFill="1" applyBorder="1" applyAlignment="1">
      <alignment horizontal="left" vertical="center" wrapText="1"/>
    </xf>
    <xf numFmtId="4" fontId="68" fillId="0" borderId="67" xfId="247" applyNumberFormat="1" applyFont="1" applyFill="1" applyBorder="1" applyAlignment="1">
      <alignment horizontal="right" vertical="center" wrapText="1"/>
    </xf>
    <xf numFmtId="4" fontId="68" fillId="0" borderId="35" xfId="247" applyNumberFormat="1" applyFont="1" applyFill="1" applyBorder="1" applyAlignment="1">
      <alignment horizontal="right" vertical="center" wrapText="1"/>
    </xf>
    <xf numFmtId="0" fontId="66" fillId="0" borderId="18" xfId="247" applyFont="1" applyBorder="1" applyAlignment="1">
      <alignment vertical="center"/>
    </xf>
    <xf numFmtId="4" fontId="66" fillId="24" borderId="69" xfId="248" applyNumberFormat="1" applyFont="1" applyFill="1" applyBorder="1" applyAlignment="1">
      <alignment horizontal="right" vertical="center" wrapText="1"/>
    </xf>
    <xf numFmtId="4" fontId="66" fillId="0" borderId="38" xfId="247" applyNumberFormat="1" applyFont="1" applyFill="1" applyBorder="1" applyAlignment="1">
      <alignment horizontal="center" wrapText="1"/>
    </xf>
    <xf numFmtId="0" fontId="66" fillId="0" borderId="11" xfId="247" applyFont="1" applyBorder="1" applyAlignment="1">
      <alignment vertical="center"/>
    </xf>
    <xf numFmtId="4" fontId="68" fillId="24" borderId="11" xfId="248" applyNumberFormat="1" applyFont="1" applyFill="1" applyBorder="1" applyAlignment="1">
      <alignment horizontal="right" vertical="center" wrapText="1"/>
    </xf>
    <xf numFmtId="4" fontId="66" fillId="0" borderId="11" xfId="247" applyNumberFormat="1" applyFont="1" applyFill="1" applyBorder="1" applyAlignment="1">
      <alignment horizontal="center" wrapText="1"/>
    </xf>
    <xf numFmtId="4" fontId="11" fillId="0" borderId="0" xfId="247" applyNumberFormat="1"/>
    <xf numFmtId="0" fontId="66" fillId="0" borderId="11" xfId="247" applyFont="1" applyBorder="1" applyAlignment="1">
      <alignment horizontal="left" vertical="center"/>
    </xf>
    <xf numFmtId="4" fontId="68" fillId="0" borderId="33" xfId="0" applyNumberFormat="1" applyFont="1" applyBorder="1" applyAlignment="1">
      <alignment horizontal="right" vertical="center" wrapText="1"/>
    </xf>
    <xf numFmtId="0" fontId="11" fillId="0" borderId="0" xfId="249"/>
    <xf numFmtId="49" fontId="66" fillId="0" borderId="70" xfId="162" applyNumberFormat="1" applyFont="1" applyFill="1" applyBorder="1" applyAlignment="1">
      <alignment horizontal="left" vertical="center" wrapText="1"/>
    </xf>
    <xf numFmtId="4" fontId="66" fillId="0" borderId="38" xfId="0" applyNumberFormat="1" applyFont="1" applyBorder="1" applyAlignment="1">
      <alignment horizontal="right" vertical="center" wrapText="1"/>
    </xf>
    <xf numFmtId="0" fontId="66" fillId="0" borderId="29" xfId="162" applyFont="1" applyBorder="1" applyAlignment="1">
      <alignment horizontal="center" vertical="center"/>
    </xf>
    <xf numFmtId="0" fontId="66" fillId="0" borderId="42" xfId="162" applyFont="1" applyBorder="1" applyAlignment="1">
      <alignment wrapText="1"/>
    </xf>
    <xf numFmtId="0" fontId="66" fillId="0" borderId="44" xfId="162" applyFont="1" applyBorder="1" applyAlignment="1">
      <alignment wrapText="1"/>
    </xf>
    <xf numFmtId="4" fontId="68" fillId="0" borderId="67" xfId="0" applyNumberFormat="1" applyFont="1" applyBorder="1" applyAlignment="1">
      <alignment horizontal="right" vertical="center" wrapText="1"/>
    </xf>
    <xf numFmtId="4" fontId="66" fillId="0" borderId="32" xfId="0" applyNumberFormat="1" applyFont="1" applyBorder="1" applyAlignment="1">
      <alignment horizontal="right" vertical="center" wrapText="1"/>
    </xf>
    <xf numFmtId="0" fontId="66" fillId="0" borderId="0" xfId="162" applyFont="1" applyBorder="1" applyAlignment="1">
      <alignment horizontal="center" vertical="center"/>
    </xf>
    <xf numFmtId="0" fontId="66" fillId="0" borderId="11" xfId="247" applyFont="1" applyBorder="1" applyAlignment="1">
      <alignment vertical="top"/>
    </xf>
    <xf numFmtId="49" fontId="66" fillId="0" borderId="22" xfId="247" applyNumberFormat="1" applyFont="1" applyFill="1" applyBorder="1" applyAlignment="1">
      <alignment horizontal="left" vertical="center" wrapText="1"/>
    </xf>
    <xf numFmtId="44" fontId="11" fillId="0" borderId="0" xfId="48" applyFont="1"/>
    <xf numFmtId="0" fontId="11" fillId="0" borderId="0" xfId="249" applyAlignment="1">
      <alignment horizontal="center"/>
    </xf>
    <xf numFmtId="0" fontId="66" fillId="0" borderId="55" xfId="249" applyFont="1" applyBorder="1"/>
    <xf numFmtId="0" fontId="66" fillId="0" borderId="54" xfId="249" applyFont="1" applyBorder="1" applyAlignment="1">
      <alignment horizontal="center" vertical="center"/>
    </xf>
    <xf numFmtId="0" fontId="66" fillId="0" borderId="52" xfId="249" applyFont="1" applyBorder="1"/>
    <xf numFmtId="0" fontId="66" fillId="0" borderId="11" xfId="249" applyFont="1" applyBorder="1"/>
    <xf numFmtId="0" fontId="66" fillId="0" borderId="51" xfId="249" applyFont="1" applyBorder="1" applyAlignment="1">
      <alignment horizontal="center"/>
    </xf>
    <xf numFmtId="4" fontId="66" fillId="0" borderId="11" xfId="249" applyNumberFormat="1" applyFont="1" applyFill="1" applyBorder="1" applyAlignment="1">
      <alignment horizontal="right" wrapText="1"/>
    </xf>
    <xf numFmtId="4" fontId="66" fillId="0" borderId="11" xfId="249" applyNumberFormat="1" applyFont="1" applyFill="1" applyBorder="1" applyAlignment="1">
      <alignment horizontal="center" wrapText="1"/>
    </xf>
    <xf numFmtId="4" fontId="68" fillId="25" borderId="50" xfId="251" applyNumberFormat="1" applyFont="1" applyFill="1" applyBorder="1" applyAlignment="1">
      <alignment horizontal="center" vertical="center" wrapText="1"/>
    </xf>
    <xf numFmtId="4" fontId="68" fillId="25" borderId="49" xfId="251" applyNumberFormat="1" applyFont="1" applyFill="1" applyBorder="1" applyAlignment="1">
      <alignment horizontal="center" vertical="center" wrapText="1"/>
    </xf>
    <xf numFmtId="0" fontId="68" fillId="25" borderId="49" xfId="249" applyFont="1" applyFill="1" applyBorder="1" applyAlignment="1">
      <alignment horizontal="center" vertical="center"/>
    </xf>
    <xf numFmtId="0" fontId="68" fillId="25" borderId="48" xfId="249" applyFont="1" applyFill="1" applyBorder="1" applyAlignment="1">
      <alignment horizontal="center" vertical="center"/>
    </xf>
    <xf numFmtId="0" fontId="74" fillId="0" borderId="0" xfId="249" applyFont="1" applyAlignment="1"/>
    <xf numFmtId="0" fontId="74" fillId="0" borderId="0" xfId="249" applyFont="1" applyAlignment="1">
      <alignment vertical="center"/>
    </xf>
    <xf numFmtId="0" fontId="81" fillId="0" borderId="0" xfId="249" applyFont="1" applyAlignment="1">
      <alignment vertical="center"/>
    </xf>
    <xf numFmtId="0" fontId="66" fillId="0" borderId="0" xfId="249" applyFont="1"/>
    <xf numFmtId="0" fontId="66" fillId="0" borderId="0" xfId="249" applyFont="1" applyAlignment="1">
      <alignment horizontal="center"/>
    </xf>
    <xf numFmtId="0" fontId="66" fillId="0" borderId="0" xfId="254" applyFont="1" applyAlignment="1">
      <alignment horizontal="center"/>
    </xf>
    <xf numFmtId="0" fontId="66" fillId="0" borderId="0" xfId="254" applyFont="1"/>
    <xf numFmtId="0" fontId="73" fillId="0" borderId="0" xfId="252" applyFont="1" applyAlignment="1">
      <alignment horizontal="right"/>
    </xf>
    <xf numFmtId="0" fontId="11" fillId="0" borderId="0" xfId="254"/>
    <xf numFmtId="0" fontId="74" fillId="0" borderId="0" xfId="254" applyFont="1" applyAlignment="1">
      <alignment vertical="center"/>
    </xf>
    <xf numFmtId="0" fontId="81" fillId="0" borderId="0" xfId="254" applyFont="1" applyAlignment="1">
      <alignment vertical="center"/>
    </xf>
    <xf numFmtId="0" fontId="74" fillId="0" borderId="0" xfId="254" applyFont="1" applyAlignment="1"/>
    <xf numFmtId="0" fontId="68" fillId="25" borderId="48" xfId="254" applyFont="1" applyFill="1" applyBorder="1" applyAlignment="1">
      <alignment horizontal="center" vertical="center"/>
    </xf>
    <xf numFmtId="0" fontId="68" fillId="25" borderId="49" xfId="254" applyFont="1" applyFill="1" applyBorder="1" applyAlignment="1">
      <alignment horizontal="center" vertical="center"/>
    </xf>
    <xf numFmtId="4" fontId="68" fillId="25" borderId="49" xfId="256" applyNumberFormat="1" applyFont="1" applyFill="1" applyBorder="1" applyAlignment="1">
      <alignment horizontal="center" vertical="center" wrapText="1"/>
    </xf>
    <xf numFmtId="4" fontId="68" fillId="25" borderId="50" xfId="256" applyNumberFormat="1" applyFont="1" applyFill="1" applyBorder="1" applyAlignment="1">
      <alignment horizontal="center" vertical="center" wrapText="1"/>
    </xf>
    <xf numFmtId="4" fontId="66" fillId="0" borderId="11" xfId="254" applyNumberFormat="1" applyFont="1" applyFill="1" applyBorder="1" applyAlignment="1">
      <alignment horizontal="left" wrapText="1"/>
    </xf>
    <xf numFmtId="168" fontId="80" fillId="0" borderId="11" xfId="48" applyNumberFormat="1" applyFont="1" applyFill="1" applyBorder="1" applyAlignment="1">
      <alignment vertical="top" wrapText="1"/>
    </xf>
    <xf numFmtId="0" fontId="66" fillId="0" borderId="51" xfId="254" applyFont="1" applyBorder="1" applyAlignment="1">
      <alignment horizontal="center"/>
    </xf>
    <xf numFmtId="0" fontId="66" fillId="0" borderId="11" xfId="254" applyFont="1" applyBorder="1"/>
    <xf numFmtId="168" fontId="66" fillId="0" borderId="52" xfId="254" applyNumberFormat="1" applyFont="1" applyBorder="1"/>
    <xf numFmtId="0" fontId="66" fillId="0" borderId="54" xfId="254" applyFont="1" applyBorder="1" applyAlignment="1">
      <alignment horizontal="center" vertical="center"/>
    </xf>
    <xf numFmtId="0" fontId="66" fillId="0" borderId="55" xfId="254" applyFont="1" applyBorder="1"/>
    <xf numFmtId="0" fontId="11" fillId="0" borderId="0" xfId="254" applyAlignment="1">
      <alignment horizontal="center"/>
    </xf>
    <xf numFmtId="0" fontId="11" fillId="0" borderId="0" xfId="258"/>
    <xf numFmtId="0" fontId="11" fillId="0" borderId="0" xfId="258" applyAlignment="1">
      <alignment horizontal="center"/>
    </xf>
    <xf numFmtId="44" fontId="11" fillId="0" borderId="0" xfId="258" applyNumberFormat="1"/>
    <xf numFmtId="4" fontId="66" fillId="0" borderId="11" xfId="258" applyNumberFormat="1" applyFont="1" applyFill="1" applyBorder="1" applyAlignment="1">
      <alignment horizontal="right" wrapText="1"/>
    </xf>
    <xf numFmtId="10" fontId="68" fillId="0" borderId="11" xfId="258" applyNumberFormat="1" applyFont="1" applyFill="1" applyBorder="1" applyAlignment="1">
      <alignment horizontal="center" wrapText="1"/>
    </xf>
    <xf numFmtId="10" fontId="66" fillId="0" borderId="11" xfId="258" applyNumberFormat="1" applyFont="1" applyBorder="1" applyAlignment="1">
      <alignment horizontal="center"/>
    </xf>
    <xf numFmtId="49" fontId="66" fillId="0" borderId="11" xfId="258" applyNumberFormat="1" applyFont="1" applyFill="1" applyBorder="1" applyAlignment="1">
      <alignment horizontal="left" vertical="center" wrapText="1"/>
    </xf>
    <xf numFmtId="0" fontId="66" fillId="0" borderId="11" xfId="258" applyFont="1" applyBorder="1"/>
    <xf numFmtId="49" fontId="68" fillId="0" borderId="11" xfId="258" applyNumberFormat="1" applyFont="1" applyFill="1" applyBorder="1" applyAlignment="1">
      <alignment horizontal="left" vertical="center" wrapText="1"/>
    </xf>
    <xf numFmtId="0" fontId="68" fillId="0" borderId="11" xfId="258" applyFont="1" applyBorder="1"/>
    <xf numFmtId="10" fontId="68" fillId="0" borderId="11" xfId="258" applyNumberFormat="1" applyFont="1" applyBorder="1" applyAlignment="1">
      <alignment horizontal="center"/>
    </xf>
    <xf numFmtId="0" fontId="11" fillId="0" borderId="0" xfId="258" applyFont="1"/>
    <xf numFmtId="4" fontId="68" fillId="24" borderId="11" xfId="259" applyNumberFormat="1" applyFont="1" applyFill="1" applyBorder="1" applyAlignment="1">
      <alignment horizontal="center" vertical="center" wrapText="1"/>
    </xf>
    <xf numFmtId="0" fontId="68" fillId="24" borderId="12" xfId="258" applyFont="1" applyFill="1" applyBorder="1" applyAlignment="1">
      <alignment horizontal="left" vertical="center"/>
    </xf>
    <xf numFmtId="0" fontId="68" fillId="24" borderId="11" xfId="258" applyFont="1" applyFill="1" applyBorder="1" applyAlignment="1">
      <alignment horizontal="left" vertical="center"/>
    </xf>
    <xf numFmtId="0" fontId="74" fillId="0" borderId="0" xfId="258" applyFont="1" applyAlignment="1">
      <alignment vertical="center"/>
    </xf>
    <xf numFmtId="0" fontId="66" fillId="0" borderId="0" xfId="261" applyFont="1"/>
    <xf numFmtId="0" fontId="71" fillId="0" borderId="0" xfId="262" applyFont="1" applyAlignment="1">
      <alignment horizontal="right"/>
    </xf>
    <xf numFmtId="0" fontId="11" fillId="0" borderId="0" xfId="261"/>
    <xf numFmtId="0" fontId="70" fillId="0" borderId="0" xfId="264" applyFont="1" applyFill="1" applyBorder="1" applyAlignment="1">
      <alignment vertical="top"/>
    </xf>
    <xf numFmtId="0" fontId="77" fillId="0" borderId="0" xfId="261" applyFont="1"/>
    <xf numFmtId="0" fontId="44" fillId="0" borderId="27" xfId="264" applyFont="1" applyFill="1" applyBorder="1" applyAlignment="1">
      <alignment vertical="top"/>
    </xf>
    <xf numFmtId="0" fontId="70" fillId="0" borderId="27" xfId="264" applyFont="1" applyFill="1" applyBorder="1" applyAlignment="1">
      <alignment vertical="top"/>
    </xf>
    <xf numFmtId="0" fontId="68" fillId="25" borderId="11" xfId="261" applyFont="1" applyFill="1" applyBorder="1" applyAlignment="1">
      <alignment horizontal="center" vertical="center"/>
    </xf>
    <xf numFmtId="0" fontId="68" fillId="25" borderId="12" xfId="261" applyFont="1" applyFill="1" applyBorder="1" applyAlignment="1">
      <alignment horizontal="center" vertical="center"/>
    </xf>
    <xf numFmtId="4" fontId="68" fillId="25" borderId="11" xfId="265" applyNumberFormat="1" applyFont="1" applyFill="1" applyBorder="1" applyAlignment="1">
      <alignment horizontal="center" vertical="center" wrapText="1"/>
    </xf>
    <xf numFmtId="0" fontId="66" fillId="0" borderId="11" xfId="261" applyFont="1" applyBorder="1" applyAlignment="1">
      <alignment horizontal="center" vertical="center"/>
    </xf>
    <xf numFmtId="49" fontId="66" fillId="0" borderId="19" xfId="261" applyNumberFormat="1" applyFont="1" applyFill="1" applyBorder="1" applyAlignment="1">
      <alignment horizontal="left" vertical="center" wrapText="1"/>
    </xf>
    <xf numFmtId="4" fontId="66" fillId="0" borderId="11" xfId="261" applyNumberFormat="1" applyFont="1" applyFill="1" applyBorder="1" applyAlignment="1">
      <alignment horizontal="right" vertical="center" wrapText="1"/>
    </xf>
    <xf numFmtId="4" fontId="66" fillId="0" borderId="11" xfId="261" applyNumberFormat="1" applyFont="1" applyFill="1" applyBorder="1" applyAlignment="1">
      <alignment horizontal="center" vertical="center" wrapText="1"/>
    </xf>
    <xf numFmtId="0" fontId="66" fillId="0" borderId="11" xfId="261" applyFont="1" applyBorder="1" applyAlignment="1">
      <alignment horizontal="center" vertical="justify"/>
    </xf>
    <xf numFmtId="4" fontId="66" fillId="0" borderId="11" xfId="261" applyNumberFormat="1" applyFont="1" applyFill="1" applyBorder="1" applyAlignment="1">
      <alignment horizontal="right" wrapText="1"/>
    </xf>
    <xf numFmtId="4" fontId="66" fillId="0" borderId="11" xfId="261" applyNumberFormat="1" applyFont="1" applyFill="1" applyBorder="1" applyAlignment="1">
      <alignment horizontal="center" wrapText="1"/>
    </xf>
    <xf numFmtId="49" fontId="66" fillId="0" borderId="19" xfId="261" applyNumberFormat="1" applyFont="1" applyFill="1" applyBorder="1" applyAlignment="1">
      <alignment horizontal="center" vertical="center" wrapText="1"/>
    </xf>
    <xf numFmtId="0" fontId="68" fillId="0" borderId="22" xfId="261" applyFont="1" applyFill="1" applyBorder="1" applyAlignment="1">
      <alignment horizontal="center" vertical="center" wrapText="1"/>
    </xf>
    <xf numFmtId="4" fontId="68" fillId="0" borderId="11" xfId="261" applyNumberFormat="1" applyFont="1" applyFill="1" applyBorder="1" applyAlignment="1">
      <alignment horizontal="right" vertical="center" wrapText="1"/>
    </xf>
    <xf numFmtId="0" fontId="66" fillId="0" borderId="0" xfId="257" applyFont="1"/>
    <xf numFmtId="0" fontId="11" fillId="0" borderId="0" xfId="257"/>
    <xf numFmtId="0" fontId="70" fillId="0" borderId="0" xfId="268" applyFont="1" applyFill="1" applyBorder="1" applyAlignment="1">
      <alignment vertical="top"/>
    </xf>
    <xf numFmtId="0" fontId="70" fillId="0" borderId="27" xfId="268" applyFont="1" applyFill="1" applyBorder="1" applyAlignment="1">
      <alignment vertical="top"/>
    </xf>
    <xf numFmtId="0" fontId="66" fillId="25" borderId="11" xfId="257" applyFont="1" applyFill="1" applyBorder="1" applyAlignment="1">
      <alignment horizontal="center" vertical="center"/>
    </xf>
    <xf numFmtId="0" fontId="66" fillId="25" borderId="12" xfId="257" applyFont="1" applyFill="1" applyBorder="1" applyAlignment="1">
      <alignment horizontal="center" vertical="center"/>
    </xf>
    <xf numFmtId="4" fontId="66" fillId="25" borderId="11" xfId="269" applyNumberFormat="1" applyFont="1" applyFill="1" applyBorder="1" applyAlignment="1">
      <alignment horizontal="center" vertical="center" wrapText="1"/>
    </xf>
    <xf numFmtId="49" fontId="66" fillId="0" borderId="19" xfId="257" applyNumberFormat="1" applyFont="1" applyFill="1" applyBorder="1" applyAlignment="1">
      <alignment horizontal="left" vertical="center" wrapText="1"/>
    </xf>
    <xf numFmtId="4" fontId="66" fillId="0" borderId="11" xfId="257" applyNumberFormat="1" applyFont="1" applyFill="1" applyBorder="1" applyAlignment="1">
      <alignment horizontal="right" vertical="center" wrapText="1"/>
    </xf>
    <xf numFmtId="11" fontId="66" fillId="0" borderId="11" xfId="257" applyNumberFormat="1" applyFont="1" applyBorder="1" applyAlignment="1">
      <alignment vertical="center" wrapText="1"/>
    </xf>
    <xf numFmtId="0" fontId="66" fillId="0" borderId="11" xfId="257" applyFont="1" applyBorder="1" applyAlignment="1">
      <alignment horizontal="left" vertical="center"/>
    </xf>
    <xf numFmtId="0" fontId="66" fillId="0" borderId="11" xfId="257" applyFont="1" applyBorder="1"/>
    <xf numFmtId="49" fontId="68" fillId="0" borderId="19" xfId="257" applyNumberFormat="1" applyFont="1" applyFill="1" applyBorder="1" applyAlignment="1">
      <alignment horizontal="left" vertical="center" wrapText="1"/>
    </xf>
    <xf numFmtId="4" fontId="68" fillId="0" borderId="11" xfId="257" applyNumberFormat="1" applyFont="1" applyFill="1" applyBorder="1" applyAlignment="1">
      <alignment horizontal="right" vertical="center" wrapText="1"/>
    </xf>
    <xf numFmtId="0" fontId="66" fillId="0" borderId="65" xfId="257" applyFont="1" applyBorder="1"/>
    <xf numFmtId="49" fontId="66" fillId="0" borderId="0" xfId="257" applyNumberFormat="1" applyFont="1" applyFill="1" applyBorder="1" applyAlignment="1">
      <alignment horizontal="left" vertical="center" wrapText="1"/>
    </xf>
    <xf numFmtId="4" fontId="66" fillId="0" borderId="65" xfId="257" applyNumberFormat="1" applyFont="1" applyFill="1" applyBorder="1" applyAlignment="1">
      <alignment horizontal="right" vertical="center" wrapText="1"/>
    </xf>
    <xf numFmtId="4" fontId="66" fillId="0" borderId="65" xfId="257" applyNumberFormat="1" applyFont="1" applyFill="1" applyBorder="1" applyAlignment="1">
      <alignment horizontal="right" wrapText="1"/>
    </xf>
    <xf numFmtId="0" fontId="66" fillId="0" borderId="11" xfId="257" applyFont="1" applyBorder="1" applyAlignment="1">
      <alignment vertical="justify"/>
    </xf>
    <xf numFmtId="0" fontId="66" fillId="0" borderId="11" xfId="257" applyFont="1" applyBorder="1" applyAlignment="1">
      <alignment horizontal="center" vertical="center"/>
    </xf>
    <xf numFmtId="49" fontId="66" fillId="0" borderId="47" xfId="257" applyNumberFormat="1" applyFont="1" applyFill="1" applyBorder="1" applyAlignment="1">
      <alignment horizontal="left" vertical="center" wrapText="1"/>
    </xf>
    <xf numFmtId="49" fontId="68" fillId="0" borderId="27" xfId="257" applyNumberFormat="1" applyFont="1" applyFill="1" applyBorder="1" applyAlignment="1">
      <alignment horizontal="left" vertical="center" wrapText="1"/>
    </xf>
    <xf numFmtId="0" fontId="66" fillId="0" borderId="0" xfId="257" applyFont="1" applyBorder="1"/>
    <xf numFmtId="49" fontId="68" fillId="0" borderId="0" xfId="257" applyNumberFormat="1" applyFont="1" applyFill="1" applyBorder="1" applyAlignment="1">
      <alignment horizontal="left" vertical="center" wrapText="1"/>
    </xf>
    <xf numFmtId="4" fontId="68" fillId="0" borderId="0" xfId="257" applyNumberFormat="1" applyFont="1" applyFill="1" applyBorder="1" applyAlignment="1">
      <alignment horizontal="right" vertical="center" wrapText="1"/>
    </xf>
    <xf numFmtId="0" fontId="66" fillId="0" borderId="22" xfId="257" applyFont="1" applyFill="1" applyBorder="1" applyAlignment="1">
      <alignment horizontal="left" vertical="center" wrapText="1"/>
    </xf>
    <xf numFmtId="0" fontId="66" fillId="0" borderId="0" xfId="257" applyFont="1" applyFill="1" applyBorder="1" applyAlignment="1">
      <alignment horizontal="left" vertical="center" wrapText="1"/>
    </xf>
    <xf numFmtId="4" fontId="68" fillId="0" borderId="10" xfId="257" applyNumberFormat="1" applyFont="1" applyFill="1" applyBorder="1" applyAlignment="1">
      <alignment horizontal="right" vertical="center" wrapText="1"/>
    </xf>
    <xf numFmtId="0" fontId="66" fillId="0" borderId="10" xfId="257" applyFont="1" applyBorder="1"/>
    <xf numFmtId="0" fontId="66" fillId="0" borderId="11" xfId="257" applyFont="1" applyFill="1" applyBorder="1" applyAlignment="1">
      <alignment horizontal="left" vertical="center" wrapText="1"/>
    </xf>
    <xf numFmtId="0" fontId="66" fillId="0" borderId="30" xfId="162" applyFont="1" applyBorder="1" applyAlignment="1">
      <alignment horizontal="center" vertical="center"/>
    </xf>
    <xf numFmtId="4" fontId="66" fillId="0" borderId="30" xfId="162" applyNumberFormat="1" applyFont="1" applyBorder="1" applyAlignment="1">
      <alignment wrapText="1"/>
    </xf>
    <xf numFmtId="0" fontId="71" fillId="0" borderId="0" xfId="270" applyFont="1" applyAlignment="1">
      <alignment horizontal="right"/>
    </xf>
    <xf numFmtId="0" fontId="68" fillId="0" borderId="0" xfId="179" applyFont="1" applyAlignment="1">
      <alignment horizontal="center"/>
    </xf>
    <xf numFmtId="0" fontId="9" fillId="0" borderId="0" xfId="225" applyFont="1"/>
    <xf numFmtId="4" fontId="11" fillId="0" borderId="0" xfId="257" applyNumberFormat="1"/>
    <xf numFmtId="0" fontId="70" fillId="0" borderId="0" xfId="0" applyFont="1"/>
    <xf numFmtId="0" fontId="70" fillId="0" borderId="0" xfId="0" applyFont="1" applyAlignment="1">
      <alignment horizontal="left" vertical="justify"/>
    </xf>
    <xf numFmtId="0" fontId="44" fillId="0" borderId="11" xfId="0" applyFont="1" applyBorder="1" applyAlignment="1">
      <alignment vertical="top" wrapText="1"/>
    </xf>
    <xf numFmtId="0" fontId="66" fillId="0" borderId="11" xfId="171" applyFont="1" applyBorder="1" applyAlignment="1">
      <alignment horizontal="left" vertical="top"/>
    </xf>
    <xf numFmtId="0" fontId="68" fillId="0" borderId="11" xfId="107" applyFont="1" applyFill="1" applyBorder="1" applyAlignment="1">
      <alignment horizontal="left" vertical="center" wrapText="1"/>
    </xf>
    <xf numFmtId="4" fontId="68" fillId="0" borderId="11" xfId="107" applyNumberFormat="1" applyFont="1" applyFill="1" applyBorder="1" applyAlignment="1">
      <alignment horizontal="right" vertical="center" wrapText="1"/>
    </xf>
    <xf numFmtId="0" fontId="68" fillId="0" borderId="23" xfId="107" applyFont="1" applyFill="1" applyBorder="1" applyAlignment="1">
      <alignment horizontal="left" vertical="center" wrapText="1"/>
    </xf>
    <xf numFmtId="4" fontId="68" fillId="0" borderId="20" xfId="107" applyNumberFormat="1" applyFont="1" applyFill="1" applyBorder="1" applyAlignment="1">
      <alignment horizontal="right" vertical="center" wrapText="1"/>
    </xf>
    <xf numFmtId="4" fontId="68" fillId="0" borderId="21" xfId="107" applyNumberFormat="1" applyFont="1" applyFill="1" applyBorder="1" applyAlignment="1">
      <alignment horizontal="right" vertical="center" wrapText="1"/>
    </xf>
    <xf numFmtId="0" fontId="74" fillId="0" borderId="0" xfId="258" applyFont="1" applyAlignment="1">
      <alignment horizontal="center"/>
    </xf>
    <xf numFmtId="7" fontId="68" fillId="0" borderId="10" xfId="48" applyNumberFormat="1" applyFont="1" applyFill="1" applyBorder="1" applyAlignment="1">
      <alignment horizontal="right" vertical="center" wrapText="1"/>
    </xf>
    <xf numFmtId="0" fontId="68" fillId="0" borderId="0" xfId="119" applyFont="1" applyAlignment="1">
      <alignment horizontal="left" vertical="justify"/>
    </xf>
    <xf numFmtId="0" fontId="74" fillId="0" borderId="0" xfId="254" applyFont="1" applyAlignment="1">
      <alignment horizontal="center"/>
    </xf>
    <xf numFmtId="0" fontId="20" fillId="0" borderId="0" xfId="179" applyAlignment="1">
      <alignment horizontal="left"/>
    </xf>
    <xf numFmtId="0" fontId="78" fillId="0" borderId="0" xfId="179" applyFont="1" applyAlignment="1">
      <alignment horizontal="left"/>
    </xf>
    <xf numFmtId="0" fontId="74" fillId="0" borderId="0" xfId="257" applyFont="1" applyAlignment="1">
      <alignment horizontal="center"/>
    </xf>
    <xf numFmtId="0" fontId="44" fillId="0" borderId="0" xfId="189" applyFont="1" applyFill="1" applyBorder="1" applyAlignment="1">
      <alignment horizontal="left" vertical="top"/>
    </xf>
    <xf numFmtId="0" fontId="66" fillId="24" borderId="59" xfId="204" applyFont="1" applyFill="1" applyBorder="1" applyAlignment="1">
      <alignment horizontal="left"/>
    </xf>
    <xf numFmtId="0" fontId="66" fillId="24" borderId="41" xfId="204" applyFont="1" applyFill="1" applyBorder="1" applyAlignment="1">
      <alignment horizontal="center"/>
    </xf>
    <xf numFmtId="44" fontId="66" fillId="0" borderId="31" xfId="48" applyFont="1" applyBorder="1" applyAlignment="1">
      <alignment horizontal="center"/>
    </xf>
    <xf numFmtId="0" fontId="66" fillId="0" borderId="31" xfId="204" applyFont="1" applyBorder="1" applyAlignment="1">
      <alignment horizontal="center"/>
    </xf>
    <xf numFmtId="0" fontId="66" fillId="24" borderId="41" xfId="247" applyFont="1" applyFill="1" applyBorder="1" applyAlignment="1">
      <alignment horizontal="left" vertical="center" wrapText="1"/>
    </xf>
    <xf numFmtId="0" fontId="8" fillId="0" borderId="0" xfId="247" applyFont="1"/>
    <xf numFmtId="4" fontId="78" fillId="0" borderId="0" xfId="258" applyNumberFormat="1" applyFont="1"/>
    <xf numFmtId="0" fontId="68" fillId="24" borderId="11" xfId="225" applyFont="1" applyFill="1" applyBorder="1" applyAlignment="1">
      <alignment horizontal="left" vertical="center" wrapText="1"/>
    </xf>
    <xf numFmtId="0" fontId="83" fillId="27" borderId="56" xfId="0" applyFont="1" applyFill="1" applyBorder="1" applyAlignment="1">
      <alignment horizontal="center" vertical="center" wrapText="1"/>
    </xf>
    <xf numFmtId="0" fontId="83" fillId="0" borderId="57" xfId="0" applyFont="1" applyBorder="1"/>
    <xf numFmtId="168" fontId="80" fillId="0" borderId="10" xfId="48" applyNumberFormat="1" applyFont="1" applyFill="1" applyBorder="1" applyAlignment="1">
      <alignment vertical="top" wrapText="1"/>
    </xf>
    <xf numFmtId="0" fontId="80" fillId="27" borderId="10" xfId="0" applyFont="1" applyFill="1" applyBorder="1" applyAlignment="1">
      <alignment vertical="top" wrapText="1"/>
    </xf>
    <xf numFmtId="0" fontId="83" fillId="27" borderId="51" xfId="0" applyFont="1" applyFill="1" applyBorder="1" applyAlignment="1">
      <alignment horizontal="center" vertical="top" wrapText="1"/>
    </xf>
    <xf numFmtId="4" fontId="68" fillId="0" borderId="11" xfId="249" applyNumberFormat="1" applyFont="1" applyFill="1" applyBorder="1" applyAlignment="1">
      <alignment horizontal="center" wrapText="1"/>
    </xf>
    <xf numFmtId="0" fontId="85" fillId="0" borderId="0" xfId="247" applyFont="1"/>
    <xf numFmtId="0" fontId="66" fillId="24" borderId="41" xfId="204" applyFont="1" applyFill="1" applyBorder="1" applyAlignment="1">
      <alignment horizontal="left"/>
    </xf>
    <xf numFmtId="0" fontId="66" fillId="24" borderId="11" xfId="164" applyFont="1" applyFill="1" applyBorder="1" applyAlignment="1">
      <alignment horizontal="center" vertical="center" wrapText="1"/>
    </xf>
    <xf numFmtId="0" fontId="86" fillId="0" borderId="0" xfId="0" applyFont="1"/>
    <xf numFmtId="4" fontId="66" fillId="24" borderId="11" xfId="164" applyNumberFormat="1" applyFont="1" applyFill="1" applyBorder="1" applyAlignment="1">
      <alignment horizontal="right" vertical="center" wrapText="1"/>
    </xf>
    <xf numFmtId="4" fontId="66" fillId="24" borderId="11" xfId="166" applyNumberFormat="1" applyFont="1" applyFill="1" applyBorder="1" applyAlignment="1">
      <alignment horizontal="right" vertical="top" wrapText="1"/>
    </xf>
    <xf numFmtId="0" fontId="77" fillId="0" borderId="0" xfId="116" applyFont="1"/>
    <xf numFmtId="0" fontId="87" fillId="0" borderId="0" xfId="0" applyFont="1"/>
    <xf numFmtId="0" fontId="30" fillId="0" borderId="0" xfId="116"/>
    <xf numFmtId="4" fontId="30" fillId="0" borderId="0" xfId="116" applyNumberFormat="1"/>
    <xf numFmtId="0" fontId="7" fillId="0" borderId="0" xfId="107" applyFont="1"/>
    <xf numFmtId="0" fontId="6" fillId="0" borderId="0" xfId="162" applyFont="1" applyFill="1"/>
    <xf numFmtId="4" fontId="66" fillId="0" borderId="38" xfId="0" applyNumberFormat="1" applyFont="1" applyBorder="1" applyAlignment="1">
      <alignment vertical="top" wrapText="1"/>
    </xf>
    <xf numFmtId="4" fontId="66" fillId="0" borderId="30" xfId="0" applyNumberFormat="1" applyFont="1" applyBorder="1" applyAlignment="1">
      <alignment horizontal="right" vertical="top" wrapText="1"/>
    </xf>
    <xf numFmtId="0" fontId="66" fillId="0" borderId="64" xfId="162" applyFont="1" applyBorder="1" applyAlignment="1">
      <alignment horizontal="center" vertical="top"/>
    </xf>
    <xf numFmtId="0" fontId="66" fillId="0" borderId="18" xfId="162" applyFont="1" applyBorder="1" applyAlignment="1">
      <alignment vertical="top" wrapText="1"/>
    </xf>
    <xf numFmtId="4" fontId="66" fillId="0" borderId="30" xfId="162" applyNumberFormat="1" applyFont="1" applyFill="1" applyBorder="1" applyAlignment="1">
      <alignment horizontal="center" vertical="top" wrapText="1"/>
    </xf>
    <xf numFmtId="0" fontId="66" fillId="0" borderId="11" xfId="162" applyFont="1" applyBorder="1" applyAlignment="1">
      <alignment horizontal="left" vertical="top"/>
    </xf>
    <xf numFmtId="0" fontId="66" fillId="0" borderId="18" xfId="162" applyFont="1" applyBorder="1" applyAlignment="1">
      <alignment horizontal="left" vertical="top"/>
    </xf>
    <xf numFmtId="4" fontId="66" fillId="0" borderId="67" xfId="247" applyNumberFormat="1" applyFont="1" applyFill="1" applyBorder="1" applyAlignment="1">
      <alignment horizontal="right" vertical="top" wrapText="1"/>
    </xf>
    <xf numFmtId="4" fontId="66" fillId="0" borderId="34" xfId="162" applyNumberFormat="1" applyFont="1" applyFill="1" applyBorder="1" applyAlignment="1">
      <alignment horizontal="right" vertical="top" wrapText="1"/>
    </xf>
    <xf numFmtId="0" fontId="66" fillId="0" borderId="11" xfId="162" applyFont="1" applyBorder="1" applyAlignment="1">
      <alignment vertical="top"/>
    </xf>
    <xf numFmtId="49" fontId="66" fillId="0" borderId="25" xfId="162" applyNumberFormat="1" applyFont="1" applyFill="1" applyBorder="1" applyAlignment="1">
      <alignment horizontal="left" vertical="top" wrapText="1"/>
    </xf>
    <xf numFmtId="0" fontId="66" fillId="0" borderId="64" xfId="162" applyFont="1" applyBorder="1" applyAlignment="1">
      <alignment vertical="top" wrapText="1"/>
    </xf>
    <xf numFmtId="49" fontId="66" fillId="0" borderId="40" xfId="162" applyNumberFormat="1" applyFont="1" applyFill="1" applyBorder="1" applyAlignment="1">
      <alignment horizontal="left" vertical="top" wrapText="1"/>
    </xf>
    <xf numFmtId="0" fontId="66" fillId="24" borderId="26" xfId="247" applyFont="1" applyFill="1" applyBorder="1" applyAlignment="1">
      <alignment horizontal="left" vertical="top" wrapText="1"/>
    </xf>
    <xf numFmtId="49" fontId="66" fillId="0" borderId="19" xfId="247" applyNumberFormat="1" applyFont="1" applyFill="1" applyBorder="1" applyAlignment="1">
      <alignment horizontal="left" vertical="top" wrapText="1"/>
    </xf>
    <xf numFmtId="4" fontId="66" fillId="0" borderId="30" xfId="247" applyNumberFormat="1" applyFont="1" applyFill="1" applyBorder="1" applyAlignment="1">
      <alignment horizontal="right" vertical="top" wrapText="1"/>
    </xf>
    <xf numFmtId="0" fontId="66" fillId="0" borderId="10" xfId="247" applyFont="1" applyBorder="1" applyAlignment="1">
      <alignment vertical="top"/>
    </xf>
    <xf numFmtId="0" fontId="80" fillId="0" borderId="11" xfId="0" applyFont="1" applyFill="1" applyBorder="1" applyAlignment="1">
      <alignment horizontal="left" vertical="top" wrapText="1"/>
    </xf>
    <xf numFmtId="10" fontId="66" fillId="0" borderId="11" xfId="258" applyNumberFormat="1" applyFont="1" applyBorder="1" applyAlignment="1">
      <alignment horizontal="center" vertical="top"/>
    </xf>
    <xf numFmtId="4" fontId="66" fillId="0" borderId="20" xfId="247" applyNumberFormat="1" applyFont="1" applyFill="1" applyBorder="1" applyAlignment="1">
      <alignment horizontal="center" vertical="top" wrapText="1"/>
    </xf>
    <xf numFmtId="0" fontId="66" fillId="0" borderId="27" xfId="247" applyFont="1" applyBorder="1"/>
    <xf numFmtId="49" fontId="66" fillId="0" borderId="27" xfId="247" applyNumberFormat="1" applyFont="1" applyFill="1" applyBorder="1" applyAlignment="1">
      <alignment horizontal="center" vertical="center" wrapText="1"/>
    </xf>
    <xf numFmtId="4" fontId="70" fillId="0" borderId="27" xfId="0" applyNumberFormat="1" applyFont="1" applyBorder="1" applyAlignment="1">
      <alignment horizontal="right" wrapText="1"/>
    </xf>
    <xf numFmtId="4" fontId="68" fillId="0" borderId="27" xfId="247" applyNumberFormat="1" applyFont="1" applyFill="1" applyBorder="1" applyAlignment="1">
      <alignment horizontal="right" vertical="center" wrapText="1"/>
    </xf>
    <xf numFmtId="4" fontId="68" fillId="0" borderId="72" xfId="247" applyNumberFormat="1" applyFont="1" applyFill="1" applyBorder="1" applyAlignment="1">
      <alignment horizontal="right" vertical="center" wrapText="1"/>
    </xf>
    <xf numFmtId="0" fontId="66" fillId="0" borderId="65" xfId="247" applyFont="1" applyBorder="1"/>
    <xf numFmtId="49" fontId="68" fillId="0" borderId="65" xfId="247" applyNumberFormat="1" applyFont="1" applyFill="1" applyBorder="1" applyAlignment="1">
      <alignment horizontal="left" vertical="center" wrapText="1"/>
    </xf>
    <xf numFmtId="4" fontId="70" fillId="0" borderId="65" xfId="0" applyNumberFormat="1" applyFont="1" applyBorder="1" applyAlignment="1">
      <alignment horizontal="right" wrapText="1"/>
    </xf>
    <xf numFmtId="4" fontId="70" fillId="0" borderId="42" xfId="0" applyNumberFormat="1" applyFont="1" applyBorder="1" applyAlignment="1">
      <alignment horizontal="right" wrapText="1"/>
    </xf>
    <xf numFmtId="0" fontId="74" fillId="0" borderId="0" xfId="179" applyFont="1" applyAlignment="1">
      <alignment horizontal="center"/>
    </xf>
    <xf numFmtId="0" fontId="66" fillId="24" borderId="27" xfId="164" applyFont="1" applyFill="1" applyBorder="1" applyAlignment="1">
      <alignment horizontal="left" vertical="center" wrapText="1"/>
    </xf>
    <xf numFmtId="4" fontId="66" fillId="24" borderId="27" xfId="166" applyNumberFormat="1" applyFont="1" applyFill="1" applyBorder="1" applyAlignment="1">
      <alignment horizontal="right" vertical="center" wrapText="1"/>
    </xf>
    <xf numFmtId="0" fontId="66" fillId="24" borderId="0" xfId="164" applyFont="1" applyFill="1" applyBorder="1" applyAlignment="1">
      <alignment horizontal="center" vertical="center" wrapText="1"/>
    </xf>
    <xf numFmtId="0" fontId="70" fillId="0" borderId="0" xfId="0" applyFont="1" applyAlignment="1">
      <alignment horizontal="justify" wrapText="1"/>
    </xf>
    <xf numFmtId="0" fontId="44" fillId="0" borderId="0" xfId="255" applyFont="1" applyFill="1" applyBorder="1" applyAlignment="1">
      <alignment horizontal="left" vertical="top" wrapText="1"/>
    </xf>
    <xf numFmtId="0" fontId="44" fillId="0" borderId="0" xfId="0" applyFont="1" applyAlignment="1">
      <alignment horizontal="left" vertical="justify" wrapText="1"/>
    </xf>
    <xf numFmtId="0" fontId="70" fillId="0" borderId="0" xfId="0" applyFont="1" applyAlignment="1">
      <alignment horizontal="left" vertical="center" wrapText="1"/>
    </xf>
    <xf numFmtId="0" fontId="70" fillId="0" borderId="0" xfId="0" applyFont="1" applyAlignment="1">
      <alignment horizontal="left" wrapText="1"/>
    </xf>
    <xf numFmtId="0" fontId="70" fillId="0" borderId="0" xfId="0" applyFont="1" applyAlignment="1">
      <alignment horizontal="left" vertical="center"/>
    </xf>
    <xf numFmtId="0" fontId="68" fillId="0" borderId="0" xfId="162" applyFont="1" applyAlignment="1">
      <alignment horizontal="left" vertical="justify" wrapText="1"/>
    </xf>
    <xf numFmtId="0" fontId="70" fillId="0" borderId="0" xfId="172" applyFont="1" applyFill="1" applyBorder="1" applyAlignment="1">
      <alignment horizontal="left" vertical="top" wrapText="1"/>
    </xf>
    <xf numFmtId="0" fontId="66" fillId="24" borderId="11" xfId="164" applyFont="1" applyFill="1" applyBorder="1" applyAlignment="1">
      <alignment horizontal="center" vertical="center"/>
    </xf>
    <xf numFmtId="0" fontId="66" fillId="24" borderId="18" xfId="164" applyFont="1" applyFill="1" applyBorder="1" applyAlignment="1">
      <alignment horizontal="center" vertical="center" wrapText="1"/>
    </xf>
    <xf numFmtId="0" fontId="68" fillId="24" borderId="11" xfId="164" applyFont="1" applyFill="1" applyBorder="1" applyAlignment="1">
      <alignment horizontal="center" vertical="center"/>
    </xf>
    <xf numFmtId="0" fontId="70" fillId="0" borderId="0" xfId="0" applyFont="1" applyAlignment="1">
      <alignment horizontal="left" vertical="justify" wrapText="1"/>
    </xf>
    <xf numFmtId="0" fontId="44" fillId="0" borderId="0" xfId="0" applyFont="1" applyAlignment="1">
      <alignment horizontal="left" wrapText="1"/>
    </xf>
    <xf numFmtId="0" fontId="70" fillId="0" borderId="27" xfId="260" applyFont="1" applyFill="1" applyBorder="1" applyAlignment="1">
      <alignment horizontal="left" vertical="top" wrapText="1"/>
    </xf>
    <xf numFmtId="0" fontId="68" fillId="0" borderId="0" xfId="204" applyFont="1" applyAlignment="1">
      <alignment horizontal="left" vertical="justify" wrapText="1"/>
    </xf>
    <xf numFmtId="0" fontId="70" fillId="0" borderId="0" xfId="189" applyFont="1" applyFill="1" applyBorder="1" applyAlignment="1">
      <alignment horizontal="left" vertical="top"/>
    </xf>
    <xf numFmtId="0" fontId="70" fillId="0" borderId="0" xfId="0" applyFont="1" applyAlignment="1">
      <alignment horizontal="justify" vertical="center"/>
    </xf>
    <xf numFmtId="0" fontId="68" fillId="0" borderId="0" xfId="247" applyFont="1" applyAlignment="1"/>
    <xf numFmtId="0" fontId="68" fillId="0" borderId="0" xfId="247" applyFont="1" applyAlignment="1">
      <alignment horizontal="center"/>
    </xf>
    <xf numFmtId="0" fontId="68" fillId="0" borderId="0" xfId="162" applyFont="1" applyAlignment="1"/>
    <xf numFmtId="0" fontId="77" fillId="0" borderId="0" xfId="162" applyFont="1"/>
    <xf numFmtId="0" fontId="68" fillId="0" borderId="0" xfId="164" applyFont="1" applyAlignment="1">
      <alignment horizontal="left"/>
    </xf>
    <xf numFmtId="0" fontId="77" fillId="0" borderId="0" xfId="225" applyFont="1"/>
    <xf numFmtId="0" fontId="70" fillId="0" borderId="0" xfId="0" applyFont="1" applyAlignment="1">
      <alignment horizontal="center" wrapText="1"/>
    </xf>
    <xf numFmtId="0" fontId="70" fillId="0" borderId="0" xfId="260" applyFont="1" applyFill="1" applyBorder="1" applyAlignment="1">
      <alignment horizontal="left" vertical="top" wrapText="1"/>
    </xf>
    <xf numFmtId="0" fontId="77" fillId="0" borderId="0" xfId="258" applyFont="1"/>
    <xf numFmtId="44" fontId="77" fillId="0" borderId="0" xfId="48" applyFont="1"/>
    <xf numFmtId="0" fontId="77" fillId="0" borderId="0" xfId="258" applyFont="1" applyAlignment="1">
      <alignment horizontal="center"/>
    </xf>
    <xf numFmtId="0" fontId="68" fillId="0" borderId="0" xfId="258" applyFont="1" applyAlignment="1">
      <alignment horizontal="center"/>
    </xf>
    <xf numFmtId="0" fontId="68" fillId="0" borderId="11" xfId="258" applyFont="1" applyBorder="1" applyAlignment="1">
      <alignment vertical="top"/>
    </xf>
    <xf numFmtId="0" fontId="66" fillId="0" borderId="11" xfId="258" applyFont="1" applyBorder="1" applyAlignment="1">
      <alignment vertical="center"/>
    </xf>
    <xf numFmtId="0" fontId="68" fillId="0" borderId="0" xfId="257" applyFont="1" applyAlignment="1">
      <alignment horizontal="center"/>
    </xf>
    <xf numFmtId="0" fontId="66" fillId="0" borderId="11" xfId="257" applyFont="1" applyBorder="1" applyAlignment="1">
      <alignment vertical="top"/>
    </xf>
    <xf numFmtId="49" fontId="66" fillId="0" borderId="19" xfId="257" applyNumberFormat="1" applyFont="1" applyFill="1" applyBorder="1" applyAlignment="1">
      <alignment horizontal="left" vertical="top" wrapText="1"/>
    </xf>
    <xf numFmtId="4" fontId="66" fillId="0" borderId="11" xfId="257" applyNumberFormat="1" applyFont="1" applyFill="1" applyBorder="1" applyAlignment="1">
      <alignment horizontal="right" vertical="top" wrapText="1"/>
    </xf>
    <xf numFmtId="11" fontId="66" fillId="0" borderId="11" xfId="257" applyNumberFormat="1" applyFont="1" applyBorder="1" applyAlignment="1">
      <alignment vertical="top" wrapText="1"/>
    </xf>
    <xf numFmtId="0" fontId="66" fillId="0" borderId="11" xfId="257" applyFont="1" applyBorder="1" applyAlignment="1">
      <alignment horizontal="left" vertical="top"/>
    </xf>
    <xf numFmtId="0" fontId="66" fillId="0" borderId="11" xfId="257" applyFont="1" applyBorder="1" applyAlignment="1">
      <alignment horizontal="center" vertical="top"/>
    </xf>
    <xf numFmtId="0" fontId="66" fillId="0" borderId="11" xfId="95" applyFont="1" applyBorder="1" applyAlignment="1">
      <alignment horizontal="center" vertical="center"/>
    </xf>
    <xf numFmtId="0" fontId="68" fillId="0" borderId="0" xfId="107" applyFont="1" applyAlignment="1">
      <alignment horizontal="center"/>
    </xf>
    <xf numFmtId="0" fontId="68" fillId="0" borderId="0" xfId="101" applyFont="1" applyAlignment="1">
      <alignment horizontal="center"/>
    </xf>
    <xf numFmtId="0" fontId="68" fillId="24" borderId="11" xfId="247" applyFont="1" applyFill="1" applyBorder="1" applyAlignment="1">
      <alignment horizontal="center" vertical="center" wrapText="1"/>
    </xf>
    <xf numFmtId="0" fontId="66" fillId="24" borderId="10" xfId="247" applyFont="1" applyFill="1" applyBorder="1" applyAlignment="1">
      <alignment horizontal="center" vertical="top"/>
    </xf>
    <xf numFmtId="4" fontId="66" fillId="0" borderId="11" xfId="247" applyNumberFormat="1" applyFont="1" applyFill="1" applyBorder="1" applyAlignment="1">
      <alignment horizontal="right" vertical="top" wrapText="1"/>
    </xf>
    <xf numFmtId="4" fontId="66" fillId="24" borderId="10" xfId="248" applyNumberFormat="1" applyFont="1" applyFill="1" applyBorder="1" applyAlignment="1">
      <alignment horizontal="center" vertical="top" wrapText="1"/>
    </xf>
    <xf numFmtId="0" fontId="66" fillId="0" borderId="10" xfId="247" applyFont="1" applyBorder="1"/>
    <xf numFmtId="4" fontId="68" fillId="0" borderId="11" xfId="247" applyNumberFormat="1" applyFont="1" applyFill="1" applyBorder="1" applyAlignment="1">
      <alignment horizontal="right" vertical="center" wrapText="1"/>
    </xf>
    <xf numFmtId="0" fontId="66" fillId="0" borderId="0" xfId="247" applyFont="1" applyBorder="1"/>
    <xf numFmtId="49" fontId="66" fillId="0" borderId="0" xfId="247" applyNumberFormat="1" applyFont="1" applyFill="1" applyBorder="1" applyAlignment="1">
      <alignment horizontal="left" vertical="center" wrapText="1"/>
    </xf>
    <xf numFmtId="4" fontId="66" fillId="0" borderId="0" xfId="247" applyNumberFormat="1" applyFont="1" applyFill="1" applyBorder="1" applyAlignment="1">
      <alignment horizontal="right" vertical="center" wrapText="1"/>
    </xf>
    <xf numFmtId="4" fontId="66" fillId="24" borderId="31" xfId="248" applyNumberFormat="1" applyFont="1" applyFill="1" applyBorder="1" applyAlignment="1">
      <alignment horizontal="center" vertical="center" wrapText="1"/>
    </xf>
    <xf numFmtId="4" fontId="66" fillId="24" borderId="11" xfId="248" applyNumberFormat="1" applyFont="1" applyFill="1" applyBorder="1" applyAlignment="1">
      <alignment horizontal="center" vertical="center" wrapText="1"/>
    </xf>
    <xf numFmtId="0" fontId="68" fillId="24" borderId="11" xfId="162" applyFont="1" applyFill="1" applyBorder="1" applyAlignment="1">
      <alignment horizontal="center" vertical="center"/>
    </xf>
    <xf numFmtId="0" fontId="68" fillId="24" borderId="11" xfId="162" applyFont="1" applyFill="1" applyBorder="1" applyAlignment="1">
      <alignment horizontal="center" vertical="center" wrapText="1"/>
    </xf>
    <xf numFmtId="0" fontId="68" fillId="25" borderId="11" xfId="258" applyFont="1" applyFill="1" applyBorder="1" applyAlignment="1">
      <alignment horizontal="center" vertical="center"/>
    </xf>
    <xf numFmtId="0" fontId="68" fillId="25" borderId="12" xfId="258" applyFont="1" applyFill="1" applyBorder="1" applyAlignment="1">
      <alignment horizontal="center" vertical="center"/>
    </xf>
    <xf numFmtId="44" fontId="68" fillId="25" borderId="11" xfId="48" applyFont="1" applyFill="1" applyBorder="1" applyAlignment="1">
      <alignment horizontal="center" vertical="center" wrapText="1"/>
    </xf>
    <xf numFmtId="4" fontId="68" fillId="25" borderId="11" xfId="259" applyNumberFormat="1" applyFont="1" applyFill="1" applyBorder="1" applyAlignment="1">
      <alignment horizontal="center" vertical="center" wrapText="1"/>
    </xf>
    <xf numFmtId="0" fontId="66" fillId="24" borderId="12" xfId="164" applyFont="1" applyFill="1" applyBorder="1" applyAlignment="1">
      <alignment horizontal="center" vertical="center" wrapText="1"/>
    </xf>
    <xf numFmtId="4" fontId="66" fillId="24" borderId="18" xfId="166" applyNumberFormat="1" applyFont="1" applyFill="1" applyBorder="1" applyAlignment="1">
      <alignment horizontal="center" vertical="center" wrapText="1"/>
    </xf>
    <xf numFmtId="4" fontId="66" fillId="0" borderId="73" xfId="164" applyNumberFormat="1" applyFont="1" applyFill="1" applyBorder="1" applyAlignment="1">
      <alignment horizontal="right" wrapText="1"/>
    </xf>
    <xf numFmtId="0" fontId="68" fillId="24" borderId="11" xfId="225" applyFont="1" applyFill="1" applyBorder="1" applyAlignment="1">
      <alignment horizontal="center" vertical="top"/>
    </xf>
    <xf numFmtId="0" fontId="66" fillId="24" borderId="11" xfId="225" applyFont="1" applyFill="1" applyBorder="1" applyAlignment="1">
      <alignment horizontal="center" vertical="top"/>
    </xf>
    <xf numFmtId="0" fontId="70" fillId="0" borderId="24" xfId="180" applyFont="1" applyFill="1" applyBorder="1" applyAlignment="1">
      <alignment horizontal="left" vertical="top"/>
    </xf>
    <xf numFmtId="49" fontId="68" fillId="0" borderId="11" xfId="179" applyNumberFormat="1" applyFont="1" applyFill="1" applyBorder="1" applyAlignment="1">
      <alignment horizontal="left" vertical="top" wrapText="1"/>
    </xf>
    <xf numFmtId="49" fontId="68" fillId="0" borderId="11" xfId="179" applyNumberFormat="1" applyFont="1" applyFill="1" applyBorder="1" applyAlignment="1">
      <alignment horizontal="left" vertical="center" wrapText="1"/>
    </xf>
    <xf numFmtId="4" fontId="68" fillId="0" borderId="19" xfId="179" applyNumberFormat="1" applyFont="1" applyFill="1" applyBorder="1" applyAlignment="1">
      <alignment horizontal="right" vertical="center" wrapText="1"/>
    </xf>
    <xf numFmtId="0" fontId="70" fillId="0" borderId="0" xfId="0" applyFont="1" applyBorder="1" applyAlignment="1">
      <alignment horizontal="justify"/>
    </xf>
    <xf numFmtId="0" fontId="68" fillId="0" borderId="0" xfId="101" applyFont="1" applyBorder="1" applyAlignment="1">
      <alignment horizontal="center"/>
    </xf>
    <xf numFmtId="0" fontId="68" fillId="0" borderId="0" xfId="107" applyFont="1" applyBorder="1" applyAlignment="1">
      <alignment horizontal="center"/>
    </xf>
    <xf numFmtId="0" fontId="31" fillId="0" borderId="0" xfId="107" applyBorder="1"/>
    <xf numFmtId="43" fontId="68" fillId="0" borderId="0" xfId="275" applyFont="1" applyAlignment="1"/>
    <xf numFmtId="43" fontId="68" fillId="0" borderId="0" xfId="275" applyFont="1" applyAlignment="1">
      <alignment horizontal="center"/>
    </xf>
    <xf numFmtId="43" fontId="11" fillId="0" borderId="0" xfId="275" applyFont="1"/>
    <xf numFmtId="4" fontId="68" fillId="24" borderId="10" xfId="107" applyNumberFormat="1" applyFont="1" applyFill="1" applyBorder="1" applyAlignment="1">
      <alignment horizontal="center" vertical="center" wrapText="1"/>
    </xf>
    <xf numFmtId="0" fontId="74" fillId="0" borderId="0" xfId="247" applyFont="1" applyAlignment="1">
      <alignment horizontal="center"/>
    </xf>
    <xf numFmtId="4" fontId="66" fillId="0" borderId="38" xfId="247" applyNumberFormat="1" applyFont="1" applyFill="1" applyBorder="1" applyAlignment="1">
      <alignment horizontal="center" vertical="top" wrapText="1"/>
    </xf>
    <xf numFmtId="0" fontId="74" fillId="0" borderId="0" xfId="204" applyFont="1" applyAlignment="1">
      <alignment horizontal="center" vertical="center"/>
    </xf>
    <xf numFmtId="0" fontId="44" fillId="0" borderId="0" xfId="0" applyFont="1" applyAlignment="1">
      <alignment horizontal="left" vertical="justify"/>
    </xf>
    <xf numFmtId="0" fontId="0" fillId="0" borderId="0" xfId="0" applyAlignment="1">
      <alignment horizontal="left" vertical="justify"/>
    </xf>
    <xf numFmtId="0" fontId="46" fillId="0" borderId="0" xfId="0" applyFont="1" applyAlignment="1">
      <alignment horizontal="justify" vertical="center"/>
    </xf>
    <xf numFmtId="44" fontId="80" fillId="27" borderId="11" xfId="0" applyNumberFormat="1" applyFont="1" applyFill="1" applyBorder="1" applyAlignment="1">
      <alignment horizontal="left" vertical="justify" wrapText="1"/>
    </xf>
    <xf numFmtId="0" fontId="80" fillId="27" borderId="71" xfId="0" applyFont="1" applyFill="1" applyBorder="1" applyAlignment="1">
      <alignment horizontal="center" vertical="top" wrapText="1"/>
    </xf>
    <xf numFmtId="0" fontId="80" fillId="0" borderId="0" xfId="0" applyFont="1" applyAlignment="1">
      <alignment vertical="top" wrapText="1"/>
    </xf>
    <xf numFmtId="168" fontId="80" fillId="0" borderId="11" xfId="48" applyNumberFormat="1" applyFont="1" applyFill="1" applyBorder="1" applyAlignment="1">
      <alignment horizontal="right" wrapText="1"/>
    </xf>
    <xf numFmtId="0" fontId="66" fillId="0" borderId="11" xfId="254" applyFont="1" applyBorder="1" applyAlignment="1"/>
    <xf numFmtId="0" fontId="80" fillId="27" borderId="11" xfId="0" applyFont="1" applyFill="1" applyBorder="1" applyAlignment="1">
      <alignment wrapText="1"/>
    </xf>
    <xf numFmtId="0" fontId="66" fillId="0" borderId="51" xfId="254" applyFont="1" applyBorder="1" applyAlignment="1">
      <alignment horizontal="center" vertical="top"/>
    </xf>
    <xf numFmtId="0" fontId="70" fillId="0" borderId="0" xfId="109" applyFont="1" applyFill="1" applyBorder="1" applyAlignment="1">
      <alignment vertical="top"/>
    </xf>
    <xf numFmtId="0" fontId="70" fillId="0" borderId="0" xfId="109" applyFont="1" applyFill="1" applyBorder="1" applyAlignment="1">
      <alignment horizontal="left" vertical="top"/>
    </xf>
    <xf numFmtId="0" fontId="70" fillId="0" borderId="0" xfId="0" applyFont="1" applyAlignment="1">
      <alignment horizontal="left" vertical="justify" wrapText="1"/>
    </xf>
    <xf numFmtId="0" fontId="70" fillId="0" borderId="0" xfId="0" applyFont="1" applyAlignment="1">
      <alignment horizontal="left" wrapText="1"/>
    </xf>
    <xf numFmtId="0" fontId="68" fillId="24" borderId="11" xfId="164" applyFont="1" applyFill="1" applyBorder="1" applyAlignment="1">
      <alignment horizontal="center" vertical="center"/>
    </xf>
    <xf numFmtId="4" fontId="66" fillId="24" borderId="11" xfId="166" applyNumberFormat="1" applyFont="1" applyFill="1" applyBorder="1" applyAlignment="1">
      <alignment horizontal="center" vertical="center" wrapText="1"/>
    </xf>
    <xf numFmtId="49" fontId="68" fillId="0" borderId="0" xfId="247" applyNumberFormat="1" applyFont="1" applyFill="1" applyBorder="1" applyAlignment="1">
      <alignment horizontal="left" vertical="center" wrapText="1"/>
    </xf>
    <xf numFmtId="4" fontId="70" fillId="0" borderId="0" xfId="0" applyNumberFormat="1" applyFont="1" applyBorder="1" applyAlignment="1">
      <alignment horizontal="right" wrapText="1"/>
    </xf>
    <xf numFmtId="0" fontId="11" fillId="0" borderId="0" xfId="247" applyBorder="1"/>
    <xf numFmtId="4" fontId="68" fillId="0" borderId="32" xfId="162" applyNumberFormat="1" applyFont="1" applyFill="1" applyBorder="1" applyAlignment="1">
      <alignment horizontal="right" vertical="center" wrapText="1"/>
    </xf>
    <xf numFmtId="4" fontId="68" fillId="0" borderId="0" xfId="162" applyNumberFormat="1" applyFont="1" applyFill="1" applyBorder="1" applyAlignment="1">
      <alignment horizontal="right" vertical="center" wrapText="1"/>
    </xf>
    <xf numFmtId="0" fontId="68" fillId="0" borderId="0" xfId="162" applyFont="1" applyAlignment="1">
      <alignment horizontal="left" wrapText="1"/>
    </xf>
    <xf numFmtId="4" fontId="68" fillId="0" borderId="23" xfId="164" applyNumberFormat="1" applyFont="1" applyFill="1" applyBorder="1" applyAlignment="1">
      <alignment horizontal="right" wrapText="1"/>
    </xf>
    <xf numFmtId="4" fontId="66" fillId="0" borderId="66" xfId="179" applyNumberFormat="1" applyFont="1" applyFill="1" applyBorder="1" applyAlignment="1">
      <alignment horizontal="right" vertical="center" wrapText="1"/>
    </xf>
    <xf numFmtId="4" fontId="66" fillId="0" borderId="41" xfId="0" applyNumberFormat="1" applyFont="1" applyBorder="1" applyAlignment="1">
      <alignment wrapText="1"/>
    </xf>
    <xf numFmtId="0" fontId="68" fillId="0" borderId="0" xfId="171" applyFont="1" applyAlignment="1">
      <alignment vertical="center"/>
    </xf>
    <xf numFmtId="4" fontId="66" fillId="0" borderId="11" xfId="249" applyNumberFormat="1" applyFont="1" applyFill="1" applyBorder="1" applyAlignment="1">
      <alignment horizontal="center" vertical="top" wrapText="1"/>
    </xf>
    <xf numFmtId="0" fontId="3" fillId="0" borderId="0" xfId="287"/>
    <xf numFmtId="0" fontId="3" fillId="0" borderId="0" xfId="288"/>
    <xf numFmtId="0" fontId="46" fillId="0" borderId="0" xfId="46" applyFont="1" applyFill="1" applyBorder="1" applyAlignment="1">
      <alignment horizontal="left"/>
    </xf>
    <xf numFmtId="0" fontId="46" fillId="0" borderId="0" xfId="46" applyFont="1" applyFill="1" applyBorder="1"/>
    <xf numFmtId="0" fontId="44" fillId="0" borderId="0" xfId="46" applyFont="1" applyFill="1" applyBorder="1" applyAlignment="1">
      <alignment horizontal="left"/>
    </xf>
    <xf numFmtId="0" fontId="44" fillId="0" borderId="0" xfId="46" applyFont="1" applyFill="1" applyBorder="1"/>
    <xf numFmtId="0" fontId="44" fillId="0" borderId="0" xfId="46" applyFont="1" applyFill="1" applyBorder="1" applyAlignment="1">
      <alignment horizontal="left" vertical="top" wrapText="1"/>
    </xf>
    <xf numFmtId="0" fontId="44" fillId="0" borderId="0" xfId="46" applyFont="1" applyFill="1" applyBorder="1" applyAlignment="1">
      <alignment horizontal="left" vertical="top"/>
    </xf>
    <xf numFmtId="0" fontId="44" fillId="0" borderId="0" xfId="46" applyFont="1" applyFill="1" applyBorder="1" applyAlignment="1">
      <alignment horizontal="justify" vertical="top"/>
    </xf>
    <xf numFmtId="0" fontId="44" fillId="0" borderId="0" xfId="46" applyFont="1" applyFill="1" applyBorder="1" applyAlignment="1">
      <alignment wrapText="1"/>
    </xf>
    <xf numFmtId="0" fontId="44" fillId="0" borderId="0" xfId="46" applyFont="1" applyFill="1" applyBorder="1" applyAlignment="1"/>
    <xf numFmtId="4" fontId="3" fillId="0" borderId="0" xfId="287" applyNumberFormat="1"/>
    <xf numFmtId="0" fontId="70" fillId="0" borderId="0" xfId="46" applyFont="1" applyFill="1" applyBorder="1" applyAlignment="1">
      <alignment horizontal="left"/>
    </xf>
    <xf numFmtId="0" fontId="71" fillId="0" borderId="0" xfId="288" applyFont="1" applyAlignment="1">
      <alignment horizontal="right"/>
    </xf>
    <xf numFmtId="0" fontId="74" fillId="0" borderId="0" xfId="288" applyFont="1" applyAlignment="1">
      <alignment horizontal="center"/>
    </xf>
    <xf numFmtId="0" fontId="85" fillId="0" borderId="77" xfId="287" applyFont="1" applyBorder="1" applyAlignment="1">
      <alignment horizontal="center" vertical="top"/>
    </xf>
    <xf numFmtId="0" fontId="89" fillId="24" borderId="77" xfId="287" applyFont="1" applyFill="1" applyBorder="1" applyAlignment="1">
      <alignment horizontal="center" vertical="top" wrapText="1"/>
    </xf>
    <xf numFmtId="0" fontId="89" fillId="24" borderId="77" xfId="287" applyFont="1" applyFill="1" applyBorder="1" applyAlignment="1">
      <alignment horizontal="center" wrapText="1"/>
    </xf>
    <xf numFmtId="0" fontId="3" fillId="0" borderId="77" xfId="287" applyBorder="1"/>
    <xf numFmtId="0" fontId="89" fillId="24" borderId="77" xfId="287" applyFont="1" applyFill="1" applyBorder="1" applyAlignment="1">
      <alignment horizontal="center" vertical="center" wrapText="1"/>
    </xf>
    <xf numFmtId="4" fontId="70" fillId="24" borderId="77" xfId="287" applyNumberFormat="1" applyFont="1" applyFill="1" applyBorder="1" applyAlignment="1">
      <alignment horizontal="right" wrapText="1"/>
    </xf>
    <xf numFmtId="0" fontId="66" fillId="28" borderId="77" xfId="287" applyFont="1" applyFill="1" applyBorder="1" applyAlignment="1">
      <alignment wrapText="1"/>
    </xf>
    <xf numFmtId="4" fontId="68" fillId="28" borderId="77" xfId="287" applyNumberFormat="1" applyFont="1" applyFill="1" applyBorder="1" applyAlignment="1">
      <alignment wrapText="1"/>
    </xf>
    <xf numFmtId="0" fontId="3" fillId="0" borderId="77" xfId="287" applyBorder="1" applyAlignment="1">
      <alignment vertical="top"/>
    </xf>
    <xf numFmtId="14" fontId="66" fillId="28" borderId="77" xfId="287" applyNumberFormat="1" applyFont="1" applyFill="1" applyBorder="1" applyAlignment="1">
      <alignment horizontal="center" vertical="top" wrapText="1"/>
    </xf>
    <xf numFmtId="0" fontId="66" fillId="28" borderId="77" xfId="287" applyFont="1" applyFill="1" applyBorder="1" applyAlignment="1">
      <alignment vertical="top" wrapText="1"/>
    </xf>
    <xf numFmtId="4" fontId="66" fillId="28" borderId="77" xfId="287" applyNumberFormat="1" applyFont="1" applyFill="1" applyBorder="1" applyAlignment="1">
      <alignment vertical="top" wrapText="1"/>
    </xf>
    <xf numFmtId="4" fontId="66" fillId="28" borderId="77" xfId="287" applyNumberFormat="1" applyFont="1" applyFill="1" applyBorder="1" applyAlignment="1">
      <alignment wrapText="1"/>
    </xf>
    <xf numFmtId="0" fontId="66" fillId="28" borderId="77" xfId="287" applyFont="1" applyFill="1" applyBorder="1" applyAlignment="1">
      <alignment horizontal="center" vertical="top" wrapText="1"/>
    </xf>
    <xf numFmtId="0" fontId="66" fillId="28" borderId="77" xfId="287" applyFont="1" applyFill="1" applyBorder="1" applyAlignment="1">
      <alignment horizontal="left" vertical="top" wrapText="1"/>
    </xf>
    <xf numFmtId="14" fontId="66" fillId="28" borderId="77" xfId="287" applyNumberFormat="1" applyFont="1" applyFill="1" applyBorder="1" applyAlignment="1">
      <alignment wrapText="1"/>
    </xf>
    <xf numFmtId="0" fontId="68" fillId="28" borderId="77" xfId="287" applyFont="1" applyFill="1" applyBorder="1" applyAlignment="1">
      <alignment wrapText="1"/>
    </xf>
    <xf numFmtId="14" fontId="66" fillId="28" borderId="77" xfId="287" applyNumberFormat="1" applyFont="1" applyFill="1" applyBorder="1" applyAlignment="1">
      <alignment horizontal="center" wrapText="1"/>
    </xf>
    <xf numFmtId="4" fontId="3" fillId="0" borderId="0" xfId="287" applyNumberFormat="1" applyAlignment="1">
      <alignment vertical="top"/>
    </xf>
    <xf numFmtId="0" fontId="3" fillId="0" borderId="0" xfId="287" applyAlignment="1">
      <alignment vertical="top"/>
    </xf>
    <xf numFmtId="0" fontId="66" fillId="28" borderId="77" xfId="287" applyFont="1" applyFill="1" applyBorder="1" applyAlignment="1">
      <alignment horizontal="left" wrapText="1"/>
    </xf>
    <xf numFmtId="0" fontId="3" fillId="0" borderId="77" xfId="287" applyBorder="1" applyAlignment="1"/>
    <xf numFmtId="0" fontId="3" fillId="0" borderId="77" xfId="287" applyBorder="1" applyAlignment="1">
      <alignment wrapText="1"/>
    </xf>
    <xf numFmtId="0" fontId="78" fillId="0" borderId="77" xfId="287" applyFont="1" applyBorder="1" applyAlignment="1">
      <alignment vertical="top"/>
    </xf>
    <xf numFmtId="14" fontId="66" fillId="28" borderId="77" xfId="287" quotePrefix="1" applyNumberFormat="1" applyFont="1" applyFill="1" applyBorder="1" applyAlignment="1">
      <alignment horizontal="center" vertical="top" wrapText="1"/>
    </xf>
    <xf numFmtId="0" fontId="78" fillId="0" borderId="77" xfId="287" applyFont="1" applyBorder="1"/>
    <xf numFmtId="14" fontId="66" fillId="28" borderId="77" xfId="287" applyNumberFormat="1" applyFont="1" applyFill="1" applyBorder="1" applyAlignment="1">
      <alignment horizontal="center" vertical="top"/>
    </xf>
    <xf numFmtId="14" fontId="66" fillId="28" borderId="77" xfId="287" applyNumberFormat="1" applyFont="1" applyFill="1" applyBorder="1" applyAlignment="1">
      <alignment horizontal="center"/>
    </xf>
    <xf numFmtId="4" fontId="3" fillId="0" borderId="0" xfId="288" applyNumberFormat="1"/>
    <xf numFmtId="0" fontId="85" fillId="0" borderId="78" xfId="288" applyFont="1" applyBorder="1" applyAlignment="1">
      <alignment horizontal="center" vertical="top"/>
    </xf>
    <xf numFmtId="0" fontId="89" fillId="24" borderId="81" xfId="288" applyFont="1" applyFill="1" applyBorder="1" applyAlignment="1">
      <alignment horizontal="center" vertical="center" wrapText="1"/>
    </xf>
    <xf numFmtId="0" fontId="89" fillId="24" borderId="82" xfId="288" applyFont="1" applyFill="1" applyBorder="1" applyAlignment="1">
      <alignment horizontal="center" vertical="center" wrapText="1"/>
    </xf>
    <xf numFmtId="0" fontId="3" fillId="0" borderId="83" xfId="288" applyBorder="1"/>
    <xf numFmtId="4" fontId="68" fillId="28" borderId="87" xfId="288" applyNumberFormat="1" applyFont="1" applyFill="1" applyBorder="1" applyAlignment="1">
      <alignment wrapText="1"/>
    </xf>
    <xf numFmtId="14" fontId="66" fillId="28" borderId="87" xfId="288" applyNumberFormat="1" applyFont="1" applyFill="1" applyBorder="1" applyAlignment="1">
      <alignment horizontal="center" wrapText="1"/>
    </xf>
    <xf numFmtId="14" fontId="66" fillId="28" borderId="87" xfId="288" applyNumberFormat="1" applyFont="1" applyFill="1" applyBorder="1" applyAlignment="1">
      <alignment horizontal="left" wrapText="1"/>
    </xf>
    <xf numFmtId="4" fontId="66" fillId="28" borderId="87" xfId="288" applyNumberFormat="1" applyFont="1" applyFill="1" applyBorder="1" applyAlignment="1">
      <alignment wrapText="1"/>
    </xf>
    <xf numFmtId="14" fontId="66" fillId="28" borderId="87" xfId="288" applyNumberFormat="1" applyFont="1" applyFill="1" applyBorder="1" applyAlignment="1">
      <alignment horizontal="center" vertical="top" wrapText="1"/>
    </xf>
    <xf numFmtId="4" fontId="66" fillId="28" borderId="88" xfId="288" applyNumberFormat="1" applyFont="1" applyFill="1" applyBorder="1" applyAlignment="1">
      <alignment vertical="top" wrapText="1"/>
    </xf>
    <xf numFmtId="0" fontId="66" fillId="0" borderId="0" xfId="289" applyFont="1"/>
    <xf numFmtId="0" fontId="71" fillId="0" borderId="0" xfId="289" applyFont="1" applyAlignment="1">
      <alignment horizontal="right"/>
    </xf>
    <xf numFmtId="0" fontId="2" fillId="0" borderId="0" xfId="289"/>
    <xf numFmtId="0" fontId="74" fillId="0" borderId="0" xfId="289" applyFont="1" applyAlignment="1">
      <alignment horizontal="center" vertical="center"/>
    </xf>
    <xf numFmtId="0" fontId="68" fillId="0" borderId="0" xfId="289" applyFont="1" applyAlignment="1">
      <alignment horizontal="center"/>
    </xf>
    <xf numFmtId="0" fontId="90" fillId="0" borderId="0" xfId="0" applyFont="1" applyAlignment="1">
      <alignment horizontal="left" vertical="center" wrapText="1"/>
    </xf>
    <xf numFmtId="0" fontId="68" fillId="24" borderId="11" xfId="289" applyFont="1" applyFill="1" applyBorder="1" applyAlignment="1">
      <alignment horizontal="center" vertical="center"/>
    </xf>
    <xf numFmtId="4" fontId="68" fillId="24" borderId="11" xfId="291" applyNumberFormat="1" applyFont="1" applyFill="1" applyBorder="1" applyAlignment="1">
      <alignment horizontal="center" vertical="center" wrapText="1"/>
    </xf>
    <xf numFmtId="4" fontId="68" fillId="25" borderId="11" xfId="291" applyNumberFormat="1" applyFont="1" applyFill="1" applyBorder="1" applyAlignment="1">
      <alignment horizontal="center" vertical="center" wrapText="1"/>
    </xf>
    <xf numFmtId="0" fontId="66" fillId="0" borderId="11" xfId="289" applyFont="1" applyBorder="1" applyAlignment="1">
      <alignment horizontal="left"/>
    </xf>
    <xf numFmtId="49" fontId="66" fillId="0" borderId="11" xfId="289" applyNumberFormat="1" applyFont="1" applyFill="1" applyBorder="1" applyAlignment="1">
      <alignment horizontal="left" vertical="center" wrapText="1"/>
    </xf>
    <xf numFmtId="4" fontId="66" fillId="0" borderId="11" xfId="289" applyNumberFormat="1" applyFont="1" applyBorder="1" applyAlignment="1">
      <alignment wrapText="1"/>
    </xf>
    <xf numFmtId="4" fontId="66" fillId="0" borderId="11" xfId="289" applyNumberFormat="1" applyFont="1" applyBorder="1" applyAlignment="1">
      <alignment horizontal="center" wrapText="1"/>
    </xf>
    <xf numFmtId="10" fontId="44" fillId="0" borderId="11" xfId="292" applyNumberFormat="1" applyFont="1" applyFill="1" applyBorder="1" applyAlignment="1">
      <alignment horizontal="center"/>
    </xf>
    <xf numFmtId="0" fontId="2" fillId="0" borderId="0" xfId="289" applyFont="1"/>
    <xf numFmtId="4" fontId="66" fillId="0" borderId="11" xfId="289" applyNumberFormat="1" applyFont="1" applyFill="1" applyBorder="1" applyAlignment="1">
      <alignment wrapText="1"/>
    </xf>
    <xf numFmtId="49" fontId="68" fillId="0" borderId="11" xfId="289" applyNumberFormat="1" applyFont="1" applyFill="1" applyBorder="1" applyAlignment="1">
      <alignment horizontal="left" vertical="center" wrapText="1"/>
    </xf>
    <xf numFmtId="4" fontId="68" fillId="0" borderId="11" xfId="289" applyNumberFormat="1" applyFont="1" applyFill="1" applyBorder="1" applyAlignment="1">
      <alignment wrapText="1"/>
    </xf>
    <xf numFmtId="0" fontId="66" fillId="0" borderId="11" xfId="289" applyFont="1" applyBorder="1" applyAlignment="1">
      <alignment horizontal="left" wrapText="1"/>
    </xf>
    <xf numFmtId="0" fontId="66" fillId="0" borderId="65" xfId="289" applyFont="1" applyBorder="1" applyAlignment="1">
      <alignment horizontal="left"/>
    </xf>
    <xf numFmtId="49" fontId="66" fillId="0" borderId="65" xfId="289" applyNumberFormat="1" applyFont="1" applyFill="1" applyBorder="1" applyAlignment="1">
      <alignment horizontal="left" vertical="center" wrapText="1"/>
    </xf>
    <xf numFmtId="4" fontId="66" fillId="0" borderId="65" xfId="289" applyNumberFormat="1" applyFont="1" applyFill="1" applyBorder="1" applyAlignment="1">
      <alignment wrapText="1"/>
    </xf>
    <xf numFmtId="4" fontId="66" fillId="0" borderId="65" xfId="289" applyNumberFormat="1" applyFont="1" applyBorder="1" applyAlignment="1">
      <alignment wrapText="1"/>
    </xf>
    <xf numFmtId="0" fontId="66" fillId="0" borderId="65" xfId="289" applyFont="1" applyBorder="1" applyAlignment="1">
      <alignment horizontal="left" wrapText="1"/>
    </xf>
    <xf numFmtId="0" fontId="66" fillId="0" borderId="0" xfId="289" applyFont="1" applyBorder="1" applyAlignment="1">
      <alignment horizontal="left"/>
    </xf>
    <xf numFmtId="49" fontId="66" fillId="0" borderId="0" xfId="289" applyNumberFormat="1" applyFont="1" applyFill="1" applyBorder="1" applyAlignment="1">
      <alignment horizontal="left" vertical="center" wrapText="1"/>
    </xf>
    <xf numFmtId="4" fontId="66" fillId="0" borderId="0" xfId="289" applyNumberFormat="1" applyFont="1" applyFill="1" applyBorder="1" applyAlignment="1">
      <alignment wrapText="1"/>
    </xf>
    <xf numFmtId="4" fontId="66" fillId="0" borderId="0" xfId="289" applyNumberFormat="1" applyFont="1" applyBorder="1" applyAlignment="1">
      <alignment wrapText="1"/>
    </xf>
    <xf numFmtId="0" fontId="66" fillId="0" borderId="0" xfId="289" applyFont="1" applyBorder="1" applyAlignment="1">
      <alignment horizontal="left" wrapText="1"/>
    </xf>
    <xf numFmtId="0" fontId="44" fillId="0" borderId="11" xfId="292" applyFont="1" applyFill="1" applyBorder="1" applyAlignment="1">
      <alignment horizontal="left"/>
    </xf>
    <xf numFmtId="9" fontId="44" fillId="0" borderId="11" xfId="292" applyNumberFormat="1" applyFont="1" applyFill="1" applyBorder="1" applyAlignment="1">
      <alignment horizontal="center" wrapText="1"/>
    </xf>
    <xf numFmtId="4" fontId="2" fillId="0" borderId="0" xfId="289" applyNumberFormat="1"/>
    <xf numFmtId="0" fontId="66" fillId="0" borderId="11" xfId="289" applyFont="1" applyBorder="1"/>
    <xf numFmtId="0" fontId="68" fillId="0" borderId="20" xfId="289" applyFont="1" applyFill="1" applyBorder="1" applyAlignment="1">
      <alignment horizontal="left" vertical="center" wrapText="1"/>
    </xf>
    <xf numFmtId="4" fontId="68" fillId="0" borderId="11" xfId="289" applyNumberFormat="1" applyFont="1" applyFill="1" applyBorder="1" applyAlignment="1">
      <alignment horizontal="right" vertical="center" wrapText="1"/>
    </xf>
    <xf numFmtId="4" fontId="66" fillId="0" borderId="11" xfId="289" applyNumberFormat="1" applyFont="1" applyBorder="1"/>
    <xf numFmtId="0" fontId="66" fillId="0" borderId="65" xfId="289" applyFont="1" applyBorder="1"/>
    <xf numFmtId="0" fontId="68" fillId="0" borderId="0" xfId="289" applyFont="1" applyFill="1" applyBorder="1" applyAlignment="1">
      <alignment horizontal="left" vertical="center" wrapText="1"/>
    </xf>
    <xf numFmtId="4" fontId="68" fillId="0" borderId="65" xfId="289" applyNumberFormat="1" applyFont="1" applyFill="1" applyBorder="1" applyAlignment="1">
      <alignment horizontal="right" vertical="center" wrapText="1"/>
    </xf>
    <xf numFmtId="4" fontId="66" fillId="0" borderId="65" xfId="289" applyNumberFormat="1" applyFont="1" applyBorder="1"/>
    <xf numFmtId="0" fontId="70" fillId="0" borderId="27" xfId="0" applyFont="1" applyBorder="1" applyAlignment="1">
      <alignment horizontal="left" vertical="center" wrapText="1"/>
    </xf>
    <xf numFmtId="9" fontId="44" fillId="0" borderId="11" xfId="292" applyNumberFormat="1" applyFont="1" applyFill="1" applyBorder="1" applyAlignment="1">
      <alignment horizontal="center"/>
    </xf>
    <xf numFmtId="0" fontId="70" fillId="0" borderId="27" xfId="292" applyFont="1" applyFill="1" applyBorder="1" applyAlignment="1">
      <alignment horizontal="left"/>
    </xf>
    <xf numFmtId="4" fontId="2" fillId="0" borderId="0" xfId="293" applyNumberFormat="1"/>
    <xf numFmtId="0" fontId="2" fillId="0" borderId="0" xfId="293"/>
    <xf numFmtId="0" fontId="66" fillId="24" borderId="66" xfId="164" applyFont="1" applyFill="1" applyBorder="1" applyAlignment="1">
      <alignment horizontal="left" vertical="center"/>
    </xf>
    <xf numFmtId="0" fontId="66" fillId="24" borderId="0" xfId="164" applyFont="1" applyFill="1" applyBorder="1" applyAlignment="1">
      <alignment horizontal="center" vertical="center"/>
    </xf>
    <xf numFmtId="0" fontId="66" fillId="24" borderId="0" xfId="164" applyFont="1" applyFill="1" applyBorder="1" applyAlignment="1">
      <alignment horizontal="left" vertical="center" wrapText="1"/>
    </xf>
    <xf numFmtId="4" fontId="66" fillId="24" borderId="0" xfId="166" applyNumberFormat="1" applyFont="1" applyFill="1" applyBorder="1" applyAlignment="1">
      <alignment horizontal="right" vertical="center" wrapText="1"/>
    </xf>
    <xf numFmtId="0" fontId="44" fillId="0" borderId="0" xfId="0" applyFont="1" applyBorder="1"/>
    <xf numFmtId="4" fontId="66" fillId="24" borderId="12" xfId="164" applyNumberFormat="1" applyFont="1" applyFill="1" applyBorder="1" applyAlignment="1">
      <alignment horizontal="right" vertical="center" wrapText="1"/>
    </xf>
    <xf numFmtId="0" fontId="70" fillId="0" borderId="0" xfId="0" applyFont="1" applyAlignment="1">
      <alignment horizontal="left" vertical="center"/>
    </xf>
    <xf numFmtId="0" fontId="44" fillId="0" borderId="0" xfId="0" applyFont="1" applyAlignment="1">
      <alignment horizontal="left" vertical="justify"/>
    </xf>
    <xf numFmtId="0" fontId="84" fillId="0" borderId="0" xfId="0" applyFont="1" applyAlignment="1">
      <alignment vertical="center"/>
    </xf>
    <xf numFmtId="0" fontId="84" fillId="0" borderId="0" xfId="0" applyFont="1" applyAlignment="1">
      <alignment horizontal="justify" vertical="center"/>
    </xf>
    <xf numFmtId="0" fontId="87" fillId="0" borderId="0" xfId="0" applyFont="1" applyAlignment="1">
      <alignment horizontal="justify" vertical="center"/>
    </xf>
    <xf numFmtId="0" fontId="87" fillId="0" borderId="0" xfId="0" applyFont="1" applyAlignment="1">
      <alignment vertical="center"/>
    </xf>
    <xf numFmtId="0" fontId="87" fillId="0" borderId="0" xfId="0" applyFont="1" applyAlignment="1">
      <alignment horizontal="justify" vertical="center" wrapText="1"/>
    </xf>
    <xf numFmtId="0" fontId="92" fillId="0" borderId="0" xfId="0" applyFont="1" applyAlignment="1">
      <alignment horizontal="justify" vertical="center" wrapText="1"/>
    </xf>
    <xf numFmtId="0" fontId="87" fillId="0" borderId="0" xfId="0" applyFont="1" applyAlignment="1">
      <alignment horizontal="left" vertical="center" indent="4"/>
    </xf>
    <xf numFmtId="0" fontId="94" fillId="0" borderId="0" xfId="0" applyFont="1" applyAlignment="1">
      <alignment horizontal="justify" vertical="center"/>
    </xf>
    <xf numFmtId="0" fontId="44" fillId="0" borderId="0" xfId="0" applyFont="1" applyAlignment="1">
      <alignment horizontal="justify" vertical="center"/>
    </xf>
    <xf numFmtId="0" fontId="95" fillId="0" borderId="0" xfId="0" applyFont="1" applyAlignment="1">
      <alignment horizontal="justify" vertical="center" wrapText="1"/>
    </xf>
    <xf numFmtId="0" fontId="44" fillId="0" borderId="0" xfId="0" applyFont="1" applyAlignment="1">
      <alignment horizontal="justify" vertical="center" wrapText="1"/>
    </xf>
    <xf numFmtId="0" fontId="70" fillId="0" borderId="0" xfId="0" applyFont="1" applyAlignment="1">
      <alignment horizontal="right" vertical="center"/>
    </xf>
    <xf numFmtId="0" fontId="70" fillId="0" borderId="0" xfId="0" applyFont="1" applyAlignment="1">
      <alignment vertical="center"/>
    </xf>
    <xf numFmtId="0" fontId="70" fillId="0" borderId="0" xfId="0" applyFont="1" applyAlignment="1">
      <alignment horizontal="center" vertical="center"/>
    </xf>
    <xf numFmtId="0" fontId="44" fillId="0" borderId="0" xfId="0" applyFont="1" applyAlignment="1">
      <alignment vertical="center"/>
    </xf>
    <xf numFmtId="0" fontId="95" fillId="0" borderId="0" xfId="0" applyFont="1" applyAlignment="1">
      <alignment horizontal="justify" vertical="center"/>
    </xf>
    <xf numFmtId="9" fontId="0" fillId="0" borderId="0" xfId="294" applyFont="1"/>
    <xf numFmtId="0" fontId="44" fillId="0" borderId="0" xfId="0" applyFont="1" applyAlignment="1">
      <alignment horizontal="left" vertical="center" indent="6"/>
    </xf>
    <xf numFmtId="0" fontId="70" fillId="0" borderId="0" xfId="0" applyFont="1" applyAlignment="1">
      <alignment horizontal="left" vertical="center" indent="2"/>
    </xf>
    <xf numFmtId="0" fontId="44" fillId="0" borderId="0" xfId="0" applyFont="1" applyAlignment="1">
      <alignment horizontal="left" vertical="center" indent="2"/>
    </xf>
    <xf numFmtId="9" fontId="44" fillId="0" borderId="0" xfId="294" applyFont="1" applyAlignment="1">
      <alignment horizontal="justify" vertical="center"/>
    </xf>
    <xf numFmtId="0" fontId="70" fillId="0" borderId="0" xfId="0" applyFont="1" applyAlignment="1">
      <alignment horizontal="left" vertical="center" indent="7"/>
    </xf>
    <xf numFmtId="0" fontId="44" fillId="0" borderId="0" xfId="0" applyFont="1" applyAlignment="1">
      <alignment horizontal="left" vertical="center"/>
    </xf>
    <xf numFmtId="0" fontId="44" fillId="0" borderId="0" xfId="0" applyFont="1" applyAlignment="1">
      <alignment horizontal="left" vertical="center" indent="3"/>
    </xf>
    <xf numFmtId="0" fontId="44" fillId="0" borderId="0" xfId="0" applyFont="1" applyAlignment="1">
      <alignment horizontal="left" vertical="center" indent="4"/>
    </xf>
    <xf numFmtId="0" fontId="70" fillId="0" borderId="0" xfId="0" applyFont="1" applyAlignment="1">
      <alignment horizontal="left" vertical="center" indent="3"/>
    </xf>
    <xf numFmtId="0" fontId="70" fillId="0" borderId="0" xfId="0" applyFont="1" applyAlignment="1">
      <alignment horizontal="left" vertical="center" wrapText="1"/>
    </xf>
    <xf numFmtId="0" fontId="70" fillId="0" borderId="0" xfId="0" applyFont="1" applyAlignment="1">
      <alignment horizontal="left" vertical="center"/>
    </xf>
    <xf numFmtId="4" fontId="0" fillId="0" borderId="0" xfId="0" applyNumberFormat="1"/>
    <xf numFmtId="0" fontId="44" fillId="0" borderId="0" xfId="61" applyFont="1" applyAlignment="1">
      <alignment horizontal="justify" vertical="center"/>
    </xf>
    <xf numFmtId="0" fontId="70" fillId="0" borderId="0" xfId="0" applyFont="1" applyAlignment="1">
      <alignment horizontal="left" vertical="top"/>
    </xf>
    <xf numFmtId="0" fontId="44" fillId="0" borderId="0" xfId="0" applyFont="1" applyAlignment="1">
      <alignment horizontal="left" vertical="top"/>
    </xf>
    <xf numFmtId="0" fontId="95" fillId="0" borderId="0" xfId="0" applyFont="1" applyAlignment="1">
      <alignment vertical="center"/>
    </xf>
    <xf numFmtId="0" fontId="70" fillId="0" borderId="0" xfId="0" applyFont="1" applyAlignment="1">
      <alignment vertical="center" wrapText="1"/>
    </xf>
    <xf numFmtId="0" fontId="44" fillId="0" borderId="0" xfId="0" applyFont="1" applyAlignment="1">
      <alignment horizontal="center" vertical="center"/>
    </xf>
    <xf numFmtId="0" fontId="70" fillId="0" borderId="0" xfId="0" applyFont="1" applyBorder="1" applyAlignment="1">
      <alignment vertical="center" wrapText="1"/>
    </xf>
    <xf numFmtId="4" fontId="66" fillId="24" borderId="11" xfId="166" applyNumberFormat="1" applyFont="1" applyFill="1" applyBorder="1" applyAlignment="1">
      <alignment horizontal="right" vertical="center" wrapText="1"/>
    </xf>
    <xf numFmtId="0" fontId="68" fillId="24" borderId="11" xfId="164" applyFont="1" applyFill="1" applyBorder="1" applyAlignment="1">
      <alignment horizontal="center" vertical="center" wrapText="1"/>
    </xf>
    <xf numFmtId="49" fontId="68" fillId="0" borderId="68" xfId="164" applyNumberFormat="1" applyFont="1" applyFill="1" applyBorder="1" applyAlignment="1">
      <alignment horizontal="left" vertical="center" wrapText="1"/>
    </xf>
    <xf numFmtId="0" fontId="21" fillId="0" borderId="68" xfId="164" applyBorder="1"/>
    <xf numFmtId="4" fontId="68" fillId="0" borderId="33" xfId="164" applyNumberFormat="1" applyFont="1" applyFill="1" applyBorder="1" applyAlignment="1">
      <alignment horizontal="right" wrapText="1"/>
    </xf>
    <xf numFmtId="4" fontId="66" fillId="0" borderId="35" xfId="164" applyNumberFormat="1" applyFont="1" applyFill="1" applyBorder="1" applyAlignment="1">
      <alignment horizontal="right" wrapText="1"/>
    </xf>
    <xf numFmtId="4" fontId="68" fillId="0" borderId="92" xfId="162" applyNumberFormat="1" applyFont="1" applyFill="1" applyBorder="1" applyAlignment="1">
      <alignment horizontal="right" vertical="center" wrapText="1"/>
    </xf>
    <xf numFmtId="0" fontId="81" fillId="0" borderId="0" xfId="295" applyFont="1"/>
    <xf numFmtId="0" fontId="1" fillId="0" borderId="0" xfId="295"/>
    <xf numFmtId="0" fontId="68" fillId="0" borderId="98" xfId="295" applyFont="1" applyFill="1" applyBorder="1" applyAlignment="1">
      <alignment horizontal="center" vertical="center" wrapText="1"/>
    </xf>
    <xf numFmtId="0" fontId="68" fillId="0" borderId="99" xfId="295" applyFont="1" applyFill="1" applyBorder="1" applyAlignment="1">
      <alignment horizontal="center" vertical="center" wrapText="1"/>
    </xf>
    <xf numFmtId="0" fontId="68" fillId="0" borderId="100" xfId="295" applyFont="1" applyFill="1" applyBorder="1" applyAlignment="1">
      <alignment horizontal="center" vertical="center" wrapText="1"/>
    </xf>
    <xf numFmtId="0" fontId="68" fillId="0" borderId="101" xfId="295" applyFont="1" applyFill="1" applyBorder="1" applyAlignment="1">
      <alignment horizontal="center" vertical="center" wrapText="1"/>
    </xf>
    <xf numFmtId="0" fontId="68" fillId="0" borderId="102" xfId="295" applyFont="1" applyFill="1" applyBorder="1" applyAlignment="1">
      <alignment horizontal="center" vertical="center" wrapText="1"/>
    </xf>
    <xf numFmtId="0" fontId="1" fillId="0" borderId="0" xfId="295" applyAlignment="1">
      <alignment horizontal="center" vertical="center"/>
    </xf>
    <xf numFmtId="0" fontId="68" fillId="0" borderId="56" xfId="295" applyFont="1" applyFill="1" applyBorder="1" applyAlignment="1">
      <alignment horizontal="left" vertical="center" wrapText="1"/>
    </xf>
    <xf numFmtId="0" fontId="68" fillId="0" borderId="57" xfId="295" applyFont="1" applyFill="1" applyBorder="1" applyAlignment="1">
      <alignment horizontal="left" vertical="center" wrapText="1"/>
    </xf>
    <xf numFmtId="43" fontId="66" fillId="0" borderId="57" xfId="296" applyFont="1" applyFill="1" applyBorder="1" applyAlignment="1">
      <alignment horizontal="center" vertical="center" wrapText="1"/>
    </xf>
    <xf numFmtId="43" fontId="44" fillId="0" borderId="10" xfId="296" applyFont="1" applyFill="1" applyBorder="1" applyAlignment="1">
      <alignment horizontal="center" vertical="center" wrapText="1"/>
    </xf>
    <xf numFmtId="43" fontId="44" fillId="0" borderId="103" xfId="296" applyFont="1" applyFill="1" applyBorder="1" applyAlignment="1">
      <alignment horizontal="center" vertical="center" wrapText="1"/>
    </xf>
    <xf numFmtId="0" fontId="1" fillId="0" borderId="0" xfId="295" applyFill="1" applyAlignment="1">
      <alignment horizontal="center" vertical="center"/>
    </xf>
    <xf numFmtId="0" fontId="68" fillId="0" borderId="51" xfId="295" applyFont="1" applyFill="1" applyBorder="1" applyAlignment="1">
      <alignment horizontal="left" vertical="center" wrapText="1"/>
    </xf>
    <xf numFmtId="0" fontId="68" fillId="0" borderId="11" xfId="295" applyFont="1" applyFill="1" applyBorder="1" applyAlignment="1">
      <alignment horizontal="left" vertical="center" wrapText="1"/>
    </xf>
    <xf numFmtId="43" fontId="66" fillId="0" borderId="11" xfId="296" applyFont="1" applyFill="1" applyBorder="1" applyAlignment="1">
      <alignment horizontal="center" vertical="center" wrapText="1"/>
    </xf>
    <xf numFmtId="43" fontId="44" fillId="0" borderId="11" xfId="296" applyFont="1" applyFill="1" applyBorder="1" applyAlignment="1">
      <alignment horizontal="center" vertical="center" wrapText="1"/>
    </xf>
    <xf numFmtId="43" fontId="44" fillId="0" borderId="52" xfId="296" applyFont="1" applyFill="1" applyBorder="1" applyAlignment="1">
      <alignment horizontal="center" vertical="center" wrapText="1"/>
    </xf>
    <xf numFmtId="43" fontId="44" fillId="0" borderId="11" xfId="296" quotePrefix="1" applyFont="1" applyFill="1" applyBorder="1" applyAlignment="1">
      <alignment horizontal="right" vertical="center" wrapText="1"/>
    </xf>
    <xf numFmtId="43" fontId="44" fillId="0" borderId="52" xfId="296" quotePrefix="1" applyFont="1" applyFill="1" applyBorder="1" applyAlignment="1">
      <alignment horizontal="right" vertical="center" wrapText="1"/>
    </xf>
    <xf numFmtId="43" fontId="1" fillId="0" borderId="0" xfId="295" applyNumberFormat="1" applyFill="1" applyAlignment="1">
      <alignment horizontal="center" vertical="center"/>
    </xf>
    <xf numFmtId="168" fontId="44" fillId="0" borderId="11" xfId="296" quotePrefix="1" applyNumberFormat="1" applyFont="1" applyFill="1" applyBorder="1" applyAlignment="1">
      <alignment horizontal="right" vertical="center" wrapText="1"/>
    </xf>
    <xf numFmtId="168" fontId="44" fillId="0" borderId="52" xfId="296" applyNumberFormat="1" applyFont="1" applyFill="1" applyBorder="1" applyAlignment="1">
      <alignment horizontal="right" vertical="center" wrapText="1"/>
    </xf>
    <xf numFmtId="0" fontId="68" fillId="0" borderId="53" xfId="295" applyFont="1" applyFill="1" applyBorder="1" applyAlignment="1">
      <alignment horizontal="left" vertical="center" wrapText="1"/>
    </xf>
    <xf numFmtId="0" fontId="68" fillId="0" borderId="54" xfId="295" applyFont="1" applyFill="1" applyBorder="1" applyAlignment="1">
      <alignment horizontal="left" vertical="center" wrapText="1"/>
    </xf>
    <xf numFmtId="43" fontId="66" fillId="0" borderId="54" xfId="296" applyFont="1" applyFill="1" applyBorder="1" applyAlignment="1">
      <alignment horizontal="center" vertical="center" wrapText="1"/>
    </xf>
    <xf numFmtId="43" fontId="44" fillId="0" borderId="54" xfId="296" applyFont="1" applyFill="1" applyBorder="1" applyAlignment="1">
      <alignment horizontal="center" vertical="center" wrapText="1"/>
    </xf>
    <xf numFmtId="43" fontId="44" fillId="0" borderId="55" xfId="296" applyFont="1" applyFill="1" applyBorder="1" applyAlignment="1">
      <alignment horizontal="center" vertical="center" wrapText="1"/>
    </xf>
    <xf numFmtId="43" fontId="74" fillId="0" borderId="105" xfId="296" applyFont="1" applyFill="1" applyBorder="1" applyAlignment="1">
      <alignment horizontal="center" vertical="center" wrapText="1"/>
    </xf>
    <xf numFmtId="44" fontId="84" fillId="0" borderId="105" xfId="297" applyFont="1" applyFill="1" applyBorder="1" applyAlignment="1">
      <alignment horizontal="center" vertical="center" wrapText="1"/>
    </xf>
    <xf numFmtId="44" fontId="84" fillId="0" borderId="106" xfId="297" applyFont="1" applyFill="1" applyBorder="1" applyAlignment="1">
      <alignment horizontal="center" vertical="center" wrapText="1"/>
    </xf>
    <xf numFmtId="43" fontId="1" fillId="0" borderId="0" xfId="295" applyNumberFormat="1"/>
    <xf numFmtId="0" fontId="70" fillId="26" borderId="0" xfId="0" applyFont="1" applyFill="1" applyBorder="1" applyAlignment="1" applyProtection="1">
      <alignment horizontal="left" vertical="top" wrapText="1"/>
    </xf>
    <xf numFmtId="14" fontId="66" fillId="28" borderId="107" xfId="288" applyNumberFormat="1" applyFont="1" applyFill="1" applyBorder="1" applyAlignment="1">
      <alignment horizontal="center" vertical="top" wrapText="1"/>
    </xf>
    <xf numFmtId="4" fontId="66" fillId="28" borderId="108" xfId="288" applyNumberFormat="1" applyFont="1" applyFill="1" applyBorder="1" applyAlignment="1">
      <alignment vertical="top" wrapText="1"/>
    </xf>
    <xf numFmtId="0" fontId="3" fillId="0" borderId="109" xfId="288" applyBorder="1"/>
    <xf numFmtId="14" fontId="66" fillId="28" borderId="110" xfId="288" applyNumberFormat="1" applyFont="1" applyFill="1" applyBorder="1" applyAlignment="1">
      <alignment horizontal="center" vertical="top" wrapText="1"/>
    </xf>
    <xf numFmtId="4" fontId="66" fillId="28" borderId="110" xfId="288" applyNumberFormat="1" applyFont="1" applyFill="1" applyBorder="1" applyAlignment="1">
      <alignment vertical="top" wrapText="1"/>
    </xf>
    <xf numFmtId="14" fontId="66" fillId="28" borderId="111" xfId="288" applyNumberFormat="1" applyFont="1" applyFill="1" applyBorder="1" applyAlignment="1">
      <alignment horizontal="center" vertical="top" wrapText="1"/>
    </xf>
    <xf numFmtId="4" fontId="66" fillId="28" borderId="111" xfId="288" applyNumberFormat="1" applyFont="1" applyFill="1" applyBorder="1" applyAlignment="1">
      <alignment vertical="top" wrapText="1"/>
    </xf>
    <xf numFmtId="14" fontId="66" fillId="28" borderId="112" xfId="288" applyNumberFormat="1" applyFont="1" applyFill="1" applyBorder="1" applyAlignment="1">
      <alignment horizontal="center" vertical="top" wrapText="1"/>
    </xf>
    <xf numFmtId="14" fontId="66" fillId="28" borderId="112" xfId="288" applyNumberFormat="1" applyFont="1" applyFill="1" applyBorder="1" applyAlignment="1">
      <alignment horizontal="left" wrapText="1"/>
    </xf>
    <xf numFmtId="4" fontId="66" fillId="28" borderId="113" xfId="288" applyNumberFormat="1" applyFont="1" applyFill="1" applyBorder="1" applyAlignment="1">
      <alignment vertical="top" wrapText="1"/>
    </xf>
    <xf numFmtId="0" fontId="70" fillId="26" borderId="0" xfId="0" applyFont="1" applyFill="1" applyBorder="1" applyAlignment="1" applyProtection="1">
      <alignment horizontal="left" vertical="top" wrapText="1"/>
    </xf>
    <xf numFmtId="0" fontId="68" fillId="24" borderId="11" xfId="280" applyFont="1" applyFill="1" applyBorder="1" applyAlignment="1">
      <alignment horizontal="center" vertical="center"/>
    </xf>
    <xf numFmtId="0" fontId="68" fillId="24" borderId="11" xfId="281" applyNumberFormat="1" applyFont="1" applyFill="1" applyBorder="1" applyAlignment="1">
      <alignment horizontal="center" vertical="center" wrapText="1"/>
    </xf>
    <xf numFmtId="0" fontId="68" fillId="24" borderId="11" xfId="280" applyFont="1" applyFill="1" applyBorder="1" applyAlignment="1">
      <alignment horizontal="left" vertical="center" wrapText="1"/>
    </xf>
    <xf numFmtId="44" fontId="68" fillId="0" borderId="59" xfId="48" applyFont="1" applyBorder="1" applyAlignment="1">
      <alignment horizontal="center"/>
    </xf>
    <xf numFmtId="0" fontId="68" fillId="0" borderId="11" xfId="280" applyFont="1" applyBorder="1" applyAlignment="1">
      <alignment horizontal="left" wrapText="1"/>
    </xf>
    <xf numFmtId="168" fontId="68" fillId="0" borderId="114" xfId="48" applyNumberFormat="1" applyFont="1" applyBorder="1" applyAlignment="1">
      <alignment horizontal="right"/>
    </xf>
    <xf numFmtId="0" fontId="66" fillId="0" borderId="11" xfId="280" applyFont="1" applyBorder="1" applyAlignment="1">
      <alignment horizontal="left"/>
    </xf>
    <xf numFmtId="168" fontId="66" fillId="0" borderId="114" xfId="48" applyNumberFormat="1" applyFont="1" applyBorder="1" applyAlignment="1">
      <alignment horizontal="right"/>
    </xf>
    <xf numFmtId="0" fontId="66" fillId="0" borderId="10" xfId="280" applyFont="1" applyBorder="1" applyAlignment="1">
      <alignment horizontal="left"/>
    </xf>
    <xf numFmtId="0" fontId="66" fillId="0" borderId="11" xfId="280" applyFont="1" applyBorder="1" applyAlignment="1">
      <alignment horizontal="left" wrapText="1"/>
    </xf>
    <xf numFmtId="4" fontId="66" fillId="0" borderId="11" xfId="48" applyNumberFormat="1" applyFont="1" applyBorder="1" applyAlignment="1">
      <alignment horizontal="right"/>
    </xf>
    <xf numFmtId="0" fontId="70" fillId="0" borderId="11" xfId="0" applyFont="1" applyBorder="1" applyAlignment="1">
      <alignment wrapText="1"/>
    </xf>
    <xf numFmtId="4" fontId="68" fillId="0" borderId="11" xfId="48" applyNumberFormat="1" applyFont="1" applyBorder="1" applyAlignment="1">
      <alignment horizontal="right"/>
    </xf>
    <xf numFmtId="0" fontId="66" fillId="28" borderId="112" xfId="288" applyFont="1" applyFill="1" applyBorder="1" applyAlignment="1">
      <alignment vertical="top" wrapText="1"/>
    </xf>
    <xf numFmtId="14" fontId="66" fillId="28" borderId="115" xfId="288" applyNumberFormat="1" applyFont="1" applyFill="1" applyBorder="1" applyAlignment="1">
      <alignment horizontal="center" vertical="top" wrapText="1"/>
    </xf>
    <xf numFmtId="14" fontId="66" fillId="28" borderId="82" xfId="288" applyNumberFormat="1" applyFont="1" applyFill="1" applyBorder="1" applyAlignment="1">
      <alignment horizontal="center" vertical="top" wrapText="1"/>
    </xf>
    <xf numFmtId="14" fontId="66" fillId="28" borderId="116" xfId="288" applyNumberFormat="1" applyFont="1" applyFill="1" applyBorder="1" applyAlignment="1">
      <alignment horizontal="left" wrapText="1"/>
    </xf>
    <xf numFmtId="14" fontId="66" fillId="28" borderId="82" xfId="288" applyNumberFormat="1" applyFont="1" applyFill="1" applyBorder="1" applyAlignment="1">
      <alignment horizontal="left" wrapText="1"/>
    </xf>
    <xf numFmtId="0" fontId="66" fillId="28" borderId="116" xfId="288" applyFont="1" applyFill="1" applyBorder="1" applyAlignment="1">
      <alignment vertical="top" wrapText="1"/>
    </xf>
    <xf numFmtId="0" fontId="87" fillId="0" borderId="117" xfId="288" applyFont="1" applyBorder="1"/>
    <xf numFmtId="0" fontId="87" fillId="0" borderId="118" xfId="288" applyFont="1" applyBorder="1"/>
    <xf numFmtId="0" fontId="44" fillId="0" borderId="119" xfId="46" applyFont="1" applyFill="1" applyBorder="1" applyAlignment="1">
      <alignment horizontal="left" vertical="top" wrapText="1"/>
    </xf>
    <xf numFmtId="0" fontId="44" fillId="0" borderId="0" xfId="46" applyFont="1" applyFill="1" applyBorder="1" applyAlignment="1">
      <alignment horizontal="left" vertical="top" wrapText="1"/>
    </xf>
    <xf numFmtId="0" fontId="74" fillId="0" borderId="0" xfId="107" applyFont="1" applyAlignment="1">
      <alignment horizontal="center"/>
    </xf>
    <xf numFmtId="0" fontId="74" fillId="0" borderId="0" xfId="107" applyFont="1" applyAlignment="1">
      <alignment horizontal="center" vertical="center"/>
    </xf>
    <xf numFmtId="0" fontId="70" fillId="0" borderId="0" xfId="109" applyFont="1" applyFill="1" applyBorder="1" applyAlignment="1">
      <alignment vertical="top"/>
    </xf>
    <xf numFmtId="0" fontId="70" fillId="0" borderId="0" xfId="0" applyFont="1" applyBorder="1" applyAlignment="1">
      <alignment horizontal="left" vertical="center" wrapText="1"/>
    </xf>
    <xf numFmtId="0" fontId="70" fillId="0" borderId="27" xfId="109" applyFont="1" applyFill="1" applyBorder="1" applyAlignment="1">
      <alignment horizontal="left" vertical="top"/>
    </xf>
    <xf numFmtId="0" fontId="68" fillId="24" borderId="18" xfId="107" applyFont="1" applyFill="1" applyBorder="1" applyAlignment="1">
      <alignment horizontal="center" vertical="center"/>
    </xf>
    <xf numFmtId="0" fontId="68" fillId="24" borderId="10" xfId="107" applyFont="1" applyFill="1" applyBorder="1" applyAlignment="1">
      <alignment horizontal="center" vertical="center"/>
    </xf>
    <xf numFmtId="4" fontId="68" fillId="24" borderId="18" xfId="108" applyNumberFormat="1" applyFont="1" applyFill="1" applyBorder="1" applyAlignment="1">
      <alignment horizontal="center" vertical="center" wrapText="1"/>
    </xf>
    <xf numFmtId="4" fontId="68" fillId="24" borderId="10" xfId="108" applyNumberFormat="1" applyFont="1" applyFill="1" applyBorder="1" applyAlignment="1">
      <alignment horizontal="center" vertical="center" wrapText="1"/>
    </xf>
    <xf numFmtId="11" fontId="68" fillId="24" borderId="66" xfId="108" applyNumberFormat="1" applyFont="1" applyFill="1" applyBorder="1" applyAlignment="1">
      <alignment horizontal="center" vertical="center" wrapText="1"/>
    </xf>
    <xf numFmtId="11" fontId="68" fillId="24" borderId="68" xfId="108" applyNumberFormat="1" applyFont="1" applyFill="1" applyBorder="1" applyAlignment="1">
      <alignment horizontal="center" vertical="center" wrapText="1"/>
    </xf>
    <xf numFmtId="11" fontId="68" fillId="24" borderId="12" xfId="108" applyNumberFormat="1" applyFont="1" applyFill="1" applyBorder="1" applyAlignment="1">
      <alignment horizontal="center" vertical="center" wrapText="1"/>
    </xf>
    <xf numFmtId="0" fontId="70" fillId="0" borderId="0" xfId="109" applyFont="1" applyFill="1" applyBorder="1" applyAlignment="1">
      <alignment horizontal="left" vertical="top"/>
    </xf>
    <xf numFmtId="0" fontId="70" fillId="0" borderId="65" xfId="0" applyFont="1" applyBorder="1" applyAlignment="1">
      <alignment horizontal="left" vertical="center" wrapText="1"/>
    </xf>
    <xf numFmtId="4" fontId="68" fillId="24" borderId="11" xfId="248" applyNumberFormat="1" applyFont="1" applyFill="1" applyBorder="1" applyAlignment="1">
      <alignment horizontal="center" vertical="center" wrapText="1"/>
    </xf>
    <xf numFmtId="0" fontId="68" fillId="24" borderId="66" xfId="247" applyFont="1" applyFill="1" applyBorder="1" applyAlignment="1">
      <alignment horizontal="center" vertical="center" wrapText="1"/>
    </xf>
    <xf numFmtId="0" fontId="68" fillId="24" borderId="12" xfId="247" applyFont="1" applyFill="1" applyBorder="1" applyAlignment="1">
      <alignment horizontal="center" vertical="center" wrapText="1"/>
    </xf>
    <xf numFmtId="0" fontId="68" fillId="24" borderId="11" xfId="247" applyFont="1" applyFill="1" applyBorder="1" applyAlignment="1">
      <alignment horizontal="center" vertical="center"/>
    </xf>
    <xf numFmtId="0" fontId="70" fillId="0" borderId="0" xfId="0" applyFont="1" applyAlignment="1">
      <alignment horizontal="left" vertical="center" wrapText="1"/>
    </xf>
    <xf numFmtId="0" fontId="74" fillId="0" borderId="0" xfId="247" applyFont="1" applyAlignment="1">
      <alignment horizontal="center"/>
    </xf>
    <xf numFmtId="0" fontId="74" fillId="0" borderId="0" xfId="247" applyFont="1" applyAlignment="1">
      <alignment horizontal="center" vertical="center"/>
    </xf>
    <xf numFmtId="0" fontId="68" fillId="0" borderId="0" xfId="247" applyFont="1" applyAlignment="1">
      <alignment horizontal="left" vertical="justify"/>
    </xf>
    <xf numFmtId="0" fontId="83" fillId="0" borderId="0" xfId="0" applyFont="1" applyAlignment="1">
      <alignment horizontal="left" vertical="justify" wrapText="1"/>
    </xf>
    <xf numFmtId="0" fontId="83" fillId="0" borderId="0" xfId="0" applyFont="1" applyAlignment="1">
      <alignment horizontal="left" vertical="distributed" wrapText="1"/>
    </xf>
    <xf numFmtId="0" fontId="70" fillId="0" borderId="0" xfId="0" applyFont="1" applyAlignment="1">
      <alignment horizontal="left" vertical="justify" wrapText="1"/>
    </xf>
    <xf numFmtId="0" fontId="68" fillId="24" borderId="11" xfId="162" applyFont="1" applyFill="1" applyBorder="1" applyAlignment="1">
      <alignment horizontal="center" vertical="center"/>
    </xf>
    <xf numFmtId="0" fontId="68" fillId="0" borderId="0" xfId="162" applyFont="1" applyAlignment="1">
      <alignment horizontal="left" wrapText="1"/>
    </xf>
    <xf numFmtId="0" fontId="68" fillId="24" borderId="43" xfId="162" applyFont="1" applyFill="1" applyBorder="1" applyAlignment="1">
      <alignment horizontal="center" vertical="center" wrapText="1"/>
    </xf>
    <xf numFmtId="0" fontId="68" fillId="24" borderId="0" xfId="162" applyFont="1" applyFill="1" applyBorder="1" applyAlignment="1">
      <alignment horizontal="center" vertical="center" wrapText="1"/>
    </xf>
    <xf numFmtId="0" fontId="66" fillId="24" borderId="11" xfId="162" applyFont="1" applyFill="1" applyBorder="1" applyAlignment="1">
      <alignment horizontal="center" vertical="center"/>
    </xf>
    <xf numFmtId="0" fontId="74" fillId="0" borderId="0" xfId="162" applyFont="1" applyAlignment="1">
      <alignment horizontal="center" vertical="center"/>
    </xf>
    <xf numFmtId="0" fontId="74" fillId="0" borderId="0" xfId="162" applyFont="1" applyAlignment="1">
      <alignment horizontal="center"/>
    </xf>
    <xf numFmtId="0" fontId="84" fillId="0" borderId="0" xfId="162" applyFont="1" applyAlignment="1">
      <alignment horizontal="center"/>
    </xf>
    <xf numFmtId="0" fontId="68" fillId="0" borderId="0" xfId="162" applyFont="1" applyAlignment="1">
      <alignment horizontal="left" vertical="justify" wrapText="1"/>
    </xf>
    <xf numFmtId="0" fontId="70" fillId="0" borderId="27" xfId="172" applyFont="1" applyFill="1" applyBorder="1" applyAlignment="1">
      <alignment horizontal="left" vertical="top" wrapText="1"/>
    </xf>
    <xf numFmtId="0" fontId="74" fillId="0" borderId="0" xfId="171" applyFont="1" applyAlignment="1">
      <alignment horizontal="center" vertical="center"/>
    </xf>
    <xf numFmtId="0" fontId="74" fillId="0" borderId="0" xfId="171" applyFont="1" applyAlignment="1">
      <alignment horizontal="center"/>
    </xf>
    <xf numFmtId="0" fontId="70" fillId="0" borderId="0" xfId="172" applyFont="1" applyFill="1" applyBorder="1" applyAlignment="1">
      <alignment horizontal="left" vertical="top" wrapText="1"/>
    </xf>
    <xf numFmtId="0" fontId="70" fillId="0" borderId="66" xfId="292" applyFont="1" applyFill="1" applyBorder="1" applyAlignment="1">
      <alignment horizontal="left"/>
    </xf>
    <xf numFmtId="0" fontId="70" fillId="0" borderId="68" xfId="292" applyFont="1" applyFill="1" applyBorder="1" applyAlignment="1">
      <alignment horizontal="left"/>
    </xf>
    <xf numFmtId="0" fontId="70" fillId="0" borderId="12" xfId="292" applyFont="1" applyFill="1" applyBorder="1" applyAlignment="1">
      <alignment horizontal="left"/>
    </xf>
    <xf numFmtId="0" fontId="70" fillId="0" borderId="0" xfId="292" applyFont="1" applyFill="1" applyBorder="1" applyAlignment="1">
      <alignment horizontal="left"/>
    </xf>
    <xf numFmtId="0" fontId="70" fillId="0" borderId="0" xfId="0" applyFont="1" applyBorder="1" applyAlignment="1">
      <alignment horizontal="left" vertical="center"/>
    </xf>
    <xf numFmtId="0" fontId="74" fillId="0" borderId="0" xfId="290" applyFont="1" applyAlignment="1">
      <alignment horizontal="center" vertical="center"/>
    </xf>
    <xf numFmtId="0" fontId="74" fillId="0" borderId="0" xfId="289" applyFont="1" applyAlignment="1">
      <alignment horizontal="center" vertical="center"/>
    </xf>
    <xf numFmtId="0" fontId="74" fillId="0" borderId="0" xfId="289" applyFont="1" applyAlignment="1">
      <alignment horizontal="center"/>
    </xf>
    <xf numFmtId="0" fontId="68" fillId="0" borderId="0" xfId="289" applyFont="1" applyAlignment="1">
      <alignment horizontal="left"/>
    </xf>
    <xf numFmtId="2" fontId="70" fillId="0" borderId="0" xfId="0" applyNumberFormat="1" applyFont="1" applyAlignment="1">
      <alignment horizontal="left" vertical="center" wrapText="1"/>
    </xf>
    <xf numFmtId="0" fontId="68" fillId="0" borderId="0" xfId="164" applyFont="1" applyAlignment="1">
      <alignment horizontal="left"/>
    </xf>
    <xf numFmtId="0" fontId="74" fillId="0" borderId="0" xfId="225" applyFont="1" applyAlignment="1">
      <alignment horizontal="center" vertical="center"/>
    </xf>
    <xf numFmtId="0" fontId="68" fillId="0" borderId="0" xfId="164" applyFont="1" applyAlignment="1">
      <alignment horizontal="center"/>
    </xf>
    <xf numFmtId="0" fontId="74" fillId="0" borderId="0" xfId="164" applyFont="1" applyAlignment="1">
      <alignment horizontal="center" vertical="center"/>
    </xf>
    <xf numFmtId="0" fontId="74" fillId="0" borderId="0" xfId="164" applyFont="1" applyAlignment="1">
      <alignment horizontal="center"/>
    </xf>
    <xf numFmtId="0" fontId="68" fillId="0" borderId="0" xfId="164" applyFont="1" applyBorder="1" applyAlignment="1">
      <alignment horizontal="left"/>
    </xf>
    <xf numFmtId="0" fontId="68" fillId="24" borderId="66" xfId="164" applyFont="1" applyFill="1" applyBorder="1" applyAlignment="1">
      <alignment horizontal="left" vertical="center"/>
    </xf>
    <xf numFmtId="0" fontId="68" fillId="24" borderId="12" xfId="164" applyFont="1" applyFill="1" applyBorder="1" applyAlignment="1">
      <alignment horizontal="left" vertical="center"/>
    </xf>
    <xf numFmtId="0" fontId="68" fillId="24" borderId="66" xfId="164" applyFont="1" applyFill="1" applyBorder="1" applyAlignment="1">
      <alignment horizontal="center" vertical="center"/>
    </xf>
    <xf numFmtId="0" fontId="68" fillId="24" borderId="12" xfId="164" applyFont="1" applyFill="1" applyBorder="1" applyAlignment="1">
      <alignment horizontal="center" vertical="center"/>
    </xf>
    <xf numFmtId="0" fontId="66" fillId="24" borderId="66" xfId="164" applyFont="1" applyFill="1" applyBorder="1" applyAlignment="1">
      <alignment horizontal="left" vertical="center"/>
    </xf>
    <xf numFmtId="0" fontId="66" fillId="24" borderId="12" xfId="164" applyFont="1" applyFill="1" applyBorder="1" applyAlignment="1">
      <alignment horizontal="left" vertical="center"/>
    </xf>
    <xf numFmtId="0" fontId="66" fillId="24" borderId="66" xfId="164" applyFont="1" applyFill="1" applyBorder="1" applyAlignment="1">
      <alignment horizontal="left" vertical="center" wrapText="1"/>
    </xf>
    <xf numFmtId="0" fontId="66" fillId="24" borderId="12" xfId="164" applyFont="1" applyFill="1" applyBorder="1" applyAlignment="1">
      <alignment horizontal="left" vertical="center" wrapText="1"/>
    </xf>
    <xf numFmtId="0" fontId="70" fillId="0" borderId="0" xfId="0" applyFont="1" applyAlignment="1">
      <alignment horizontal="left" vertical="center"/>
    </xf>
    <xf numFmtId="0" fontId="66" fillId="24" borderId="89" xfId="164" applyFont="1" applyFill="1" applyBorder="1" applyAlignment="1">
      <alignment horizontal="left" vertical="center"/>
    </xf>
    <xf numFmtId="0" fontId="66" fillId="24" borderId="75" xfId="164" applyFont="1" applyFill="1" applyBorder="1" applyAlignment="1">
      <alignment horizontal="left" vertical="center"/>
    </xf>
    <xf numFmtId="0" fontId="66" fillId="24" borderId="76" xfId="164" applyFont="1" applyFill="1" applyBorder="1" applyAlignment="1">
      <alignment horizontal="left" vertical="center"/>
    </xf>
    <xf numFmtId="0" fontId="71" fillId="0" borderId="0" xfId="177" applyFont="1" applyAlignment="1">
      <alignment horizontal="right"/>
    </xf>
    <xf numFmtId="0" fontId="74" fillId="0" borderId="0" xfId="225" applyFont="1" applyAlignment="1">
      <alignment horizontal="center"/>
    </xf>
    <xf numFmtId="0" fontId="70" fillId="0" borderId="0" xfId="0" applyFont="1" applyAlignment="1">
      <alignment horizontal="left" wrapText="1"/>
    </xf>
    <xf numFmtId="0" fontId="70" fillId="0" borderId="0" xfId="0" applyFont="1" applyAlignment="1">
      <alignment horizontal="center" wrapText="1"/>
    </xf>
    <xf numFmtId="0" fontId="68" fillId="25" borderId="18" xfId="225" applyFont="1" applyFill="1" applyBorder="1" applyAlignment="1">
      <alignment horizontal="center" vertical="center"/>
    </xf>
    <xf numFmtId="0" fontId="68" fillId="25" borderId="10" xfId="225" applyFont="1" applyFill="1" applyBorder="1" applyAlignment="1">
      <alignment horizontal="center" vertical="center"/>
    </xf>
    <xf numFmtId="0" fontId="66" fillId="25" borderId="18" xfId="225" applyFont="1" applyFill="1" applyBorder="1" applyAlignment="1">
      <alignment horizontal="center" vertical="center"/>
    </xf>
    <xf numFmtId="0" fontId="66" fillId="25" borderId="10" xfId="225" applyFont="1" applyFill="1" applyBorder="1" applyAlignment="1">
      <alignment horizontal="center" vertical="center"/>
    </xf>
    <xf numFmtId="4" fontId="66" fillId="25" borderId="18" xfId="226" applyNumberFormat="1" applyFont="1" applyFill="1" applyBorder="1" applyAlignment="1">
      <alignment horizontal="center" vertical="center" wrapText="1"/>
    </xf>
    <xf numFmtId="4" fontId="66" fillId="25" borderId="10" xfId="226" applyNumberFormat="1" applyFont="1" applyFill="1" applyBorder="1" applyAlignment="1">
      <alignment horizontal="center" vertical="center" wrapText="1"/>
    </xf>
    <xf numFmtId="0" fontId="66" fillId="25" borderId="18" xfId="225" applyFont="1" applyFill="1" applyBorder="1" applyAlignment="1">
      <alignment horizontal="center" vertical="center" wrapText="1"/>
    </xf>
    <xf numFmtId="0" fontId="66" fillId="25" borderId="28" xfId="225" applyFont="1" applyFill="1" applyBorder="1" applyAlignment="1">
      <alignment horizontal="center" vertical="center" wrapText="1"/>
    </xf>
    <xf numFmtId="0" fontId="66" fillId="25" borderId="24" xfId="225" applyFont="1" applyFill="1" applyBorder="1" applyAlignment="1">
      <alignment horizontal="center" vertical="center" wrapText="1"/>
    </xf>
    <xf numFmtId="0" fontId="66" fillId="25" borderId="12" xfId="225" applyFont="1" applyFill="1" applyBorder="1" applyAlignment="1">
      <alignment horizontal="center" vertical="center" wrapText="1"/>
    </xf>
    <xf numFmtId="0" fontId="70" fillId="0" borderId="0" xfId="61" applyFont="1" applyAlignment="1">
      <alignment horizontal="justify" vertical="center" wrapText="1"/>
    </xf>
    <xf numFmtId="0" fontId="74" fillId="0" borderId="0" xfId="210" applyFont="1" applyAlignment="1">
      <alignment horizontal="center" vertical="center"/>
    </xf>
    <xf numFmtId="0" fontId="74" fillId="0" borderId="0" xfId="179" applyFont="1" applyAlignment="1">
      <alignment horizontal="center" vertical="center"/>
    </xf>
    <xf numFmtId="0" fontId="74" fillId="0" borderId="0" xfId="179" applyFont="1" applyAlignment="1">
      <alignment horizontal="center"/>
    </xf>
    <xf numFmtId="0" fontId="44" fillId="0" borderId="0" xfId="0" applyFont="1" applyAlignment="1">
      <alignment horizontal="left" vertical="justify" wrapText="1"/>
    </xf>
    <xf numFmtId="0" fontId="74" fillId="0" borderId="0" xfId="254" applyFont="1" applyAlignment="1">
      <alignment horizontal="center" vertical="center"/>
    </xf>
    <xf numFmtId="0" fontId="74" fillId="0" borderId="0" xfId="249" applyFont="1" applyAlignment="1">
      <alignment horizontal="center" vertical="center"/>
    </xf>
    <xf numFmtId="0" fontId="74" fillId="0" borderId="0" xfId="249" applyFont="1" applyAlignment="1">
      <alignment horizontal="center"/>
    </xf>
    <xf numFmtId="0" fontId="68" fillId="0" borderId="0" xfId="0" applyFont="1" applyAlignment="1">
      <alignment horizontal="left" wrapText="1"/>
    </xf>
    <xf numFmtId="0" fontId="84" fillId="0" borderId="0" xfId="0" applyFont="1" applyAlignment="1">
      <alignment horizontal="center" wrapText="1"/>
    </xf>
    <xf numFmtId="0" fontId="44" fillId="0" borderId="0" xfId="0" applyFont="1" applyAlignment="1">
      <alignment horizontal="left" vertical="justify"/>
    </xf>
    <xf numFmtId="0" fontId="0" fillId="0" borderId="0" xfId="0" applyAlignment="1">
      <alignment horizontal="left" vertical="justify"/>
    </xf>
    <xf numFmtId="0" fontId="44" fillId="0" borderId="74" xfId="0" applyFont="1" applyBorder="1" applyAlignment="1">
      <alignment horizontal="left" vertical="center" wrapText="1"/>
    </xf>
    <xf numFmtId="0" fontId="74" fillId="0" borderId="0" xfId="254" applyFont="1" applyAlignment="1">
      <alignment horizontal="center"/>
    </xf>
    <xf numFmtId="0" fontId="70" fillId="0" borderId="0" xfId="0" applyFont="1" applyAlignment="1">
      <alignment vertical="justify" wrapText="1"/>
    </xf>
    <xf numFmtId="0" fontId="44" fillId="0" borderId="0" xfId="0" applyFont="1" applyAlignment="1">
      <alignment vertical="justify" wrapText="1"/>
    </xf>
    <xf numFmtId="2" fontId="70" fillId="0" borderId="0" xfId="0" applyNumberFormat="1" applyFont="1" applyAlignment="1">
      <alignment horizontal="left" vertical="justify" wrapText="1"/>
    </xf>
    <xf numFmtId="0" fontId="70" fillId="0" borderId="0" xfId="260" applyFont="1" applyFill="1" applyBorder="1" applyAlignment="1">
      <alignment horizontal="left" vertical="top" wrapText="1"/>
    </xf>
    <xf numFmtId="0" fontId="46" fillId="0" borderId="0" xfId="0" applyFont="1" applyAlignment="1">
      <alignment horizontal="left" vertical="center" wrapText="1"/>
    </xf>
    <xf numFmtId="0" fontId="74" fillId="0" borderId="0" xfId="258" applyFont="1" applyAlignment="1">
      <alignment horizontal="center" vertical="center"/>
    </xf>
    <xf numFmtId="0" fontId="81" fillId="0" borderId="0" xfId="258" applyFont="1" applyAlignment="1">
      <alignment horizontal="center" vertical="center"/>
    </xf>
    <xf numFmtId="0" fontId="74" fillId="0" borderId="0" xfId="258" applyFont="1" applyAlignment="1">
      <alignment horizontal="center"/>
    </xf>
    <xf numFmtId="0" fontId="70" fillId="0" borderId="0" xfId="0" applyFont="1" applyAlignment="1">
      <alignment horizontal="center" vertical="justify" wrapText="1"/>
    </xf>
    <xf numFmtId="0" fontId="70" fillId="0" borderId="0" xfId="0" applyFont="1" applyAlignment="1">
      <alignment horizontal="justify" vertical="justify" wrapText="1"/>
    </xf>
    <xf numFmtId="2" fontId="70" fillId="0" borderId="0" xfId="0" applyNumberFormat="1" applyFont="1" applyAlignment="1">
      <alignment horizontal="justify" vertical="justify" wrapText="1"/>
    </xf>
    <xf numFmtId="2" fontId="44" fillId="0" borderId="0" xfId="0" applyNumberFormat="1" applyFont="1" applyAlignment="1">
      <alignment vertical="justify" wrapText="1"/>
    </xf>
    <xf numFmtId="49" fontId="68" fillId="0" borderId="0" xfId="258" applyNumberFormat="1" applyFont="1" applyFill="1" applyBorder="1" applyAlignment="1">
      <alignment horizontal="left" vertical="center" wrapText="1"/>
    </xf>
    <xf numFmtId="0" fontId="70" fillId="26" borderId="0" xfId="0" applyFont="1" applyFill="1" applyBorder="1" applyAlignment="1" applyProtection="1">
      <alignment horizontal="left" vertical="top" wrapText="1"/>
    </xf>
    <xf numFmtId="0" fontId="74" fillId="0" borderId="0" xfId="263" applyFont="1" applyAlignment="1">
      <alignment horizontal="center" vertical="center"/>
    </xf>
    <xf numFmtId="0" fontId="74" fillId="0" borderId="0" xfId="261" applyFont="1" applyAlignment="1">
      <alignment horizontal="center" vertical="center"/>
    </xf>
    <xf numFmtId="0" fontId="74" fillId="0" borderId="0" xfId="261" applyFont="1" applyAlignment="1">
      <alignment horizontal="center"/>
    </xf>
    <xf numFmtId="0" fontId="70" fillId="26" borderId="65" xfId="0" applyFont="1" applyFill="1" applyBorder="1" applyAlignment="1" applyProtection="1">
      <alignment horizontal="left" vertical="top" wrapText="1"/>
    </xf>
    <xf numFmtId="0" fontId="74" fillId="0" borderId="0" xfId="266" applyFont="1" applyAlignment="1">
      <alignment horizontal="center" vertical="center"/>
    </xf>
    <xf numFmtId="0" fontId="81" fillId="0" borderId="0" xfId="257" applyFont="1" applyAlignment="1">
      <alignment horizontal="center" vertical="center"/>
    </xf>
    <xf numFmtId="0" fontId="74" fillId="0" borderId="0" xfId="257" applyFont="1" applyAlignment="1">
      <alignment horizontal="center" vertical="center"/>
    </xf>
    <xf numFmtId="0" fontId="74" fillId="0" borderId="0" xfId="262" applyFont="1" applyAlignment="1">
      <alignment horizontal="center"/>
    </xf>
    <xf numFmtId="0" fontId="74" fillId="0" borderId="0" xfId="257" applyFont="1" applyAlignment="1">
      <alignment horizontal="center"/>
    </xf>
    <xf numFmtId="0" fontId="66" fillId="0" borderId="0" xfId="204" applyFont="1" applyAlignment="1">
      <alignment horizontal="justify" vertical="justify" wrapText="1"/>
    </xf>
    <xf numFmtId="0" fontId="74" fillId="0" borderId="0" xfId="204" applyFont="1" applyAlignment="1">
      <alignment horizontal="center" vertical="center"/>
    </xf>
    <xf numFmtId="0" fontId="74" fillId="0" borderId="0" xfId="204" applyFont="1" applyAlignment="1">
      <alignment horizontal="center"/>
    </xf>
    <xf numFmtId="0" fontId="68" fillId="0" borderId="0" xfId="204" applyFont="1" applyAlignment="1">
      <alignment horizontal="left" vertical="justify" wrapText="1"/>
    </xf>
    <xf numFmtId="0" fontId="70" fillId="0" borderId="0" xfId="189" applyFont="1" applyFill="1" applyBorder="1" applyAlignment="1">
      <alignment horizontal="left" vertical="top"/>
    </xf>
    <xf numFmtId="0" fontId="74" fillId="0" borderId="0" xfId="216" applyFont="1" applyAlignment="1">
      <alignment horizontal="center" wrapText="1"/>
    </xf>
    <xf numFmtId="0" fontId="74" fillId="0" borderId="0" xfId="216" applyFont="1" applyAlignment="1">
      <alignment horizontal="center"/>
    </xf>
    <xf numFmtId="0" fontId="66" fillId="25" borderId="24" xfId="204" applyFont="1" applyFill="1" applyBorder="1" applyAlignment="1">
      <alignment horizontal="left"/>
    </xf>
    <xf numFmtId="0" fontId="66" fillId="25" borderId="12" xfId="204" applyFont="1" applyFill="1" applyBorder="1" applyAlignment="1">
      <alignment horizontal="left"/>
    </xf>
    <xf numFmtId="14" fontId="68" fillId="28" borderId="84" xfId="288" applyNumberFormat="1" applyFont="1" applyFill="1" applyBorder="1" applyAlignment="1">
      <alignment horizontal="left" wrapText="1"/>
    </xf>
    <xf numFmtId="14" fontId="68" fillId="28" borderId="85" xfId="288" applyNumberFormat="1" applyFont="1" applyFill="1" applyBorder="1" applyAlignment="1">
      <alignment horizontal="left" wrapText="1"/>
    </xf>
    <xf numFmtId="14" fontId="68" fillId="28" borderId="86" xfId="288" applyNumberFormat="1" applyFont="1" applyFill="1" applyBorder="1" applyAlignment="1">
      <alignment horizontal="left" wrapText="1"/>
    </xf>
    <xf numFmtId="0" fontId="44" fillId="0" borderId="0" xfId="46" applyFont="1" applyFill="1" applyBorder="1" applyAlignment="1">
      <alignment horizontal="left" vertical="top" wrapText="1"/>
    </xf>
    <xf numFmtId="0" fontId="68" fillId="28" borderId="77" xfId="287" applyFont="1" applyFill="1" applyBorder="1" applyAlignment="1">
      <alignment horizontal="left" wrapText="1"/>
    </xf>
    <xf numFmtId="0" fontId="70" fillId="0" borderId="0" xfId="46" applyFont="1" applyFill="1" applyBorder="1" applyAlignment="1">
      <alignment horizontal="left" wrapText="1"/>
    </xf>
    <xf numFmtId="0" fontId="74" fillId="0" borderId="0" xfId="288" applyFont="1" applyBorder="1" applyAlignment="1">
      <alignment horizontal="left"/>
    </xf>
    <xf numFmtId="0" fontId="89" fillId="24" borderId="79" xfId="288" applyFont="1" applyFill="1" applyBorder="1" applyAlignment="1">
      <alignment horizontal="center" vertical="center" wrapText="1"/>
    </xf>
    <xf numFmtId="0" fontId="89" fillId="24" borderId="80" xfId="288" applyFont="1" applyFill="1" applyBorder="1" applyAlignment="1">
      <alignment horizontal="center" vertical="center" wrapText="1"/>
    </xf>
    <xf numFmtId="0" fontId="44" fillId="0" borderId="0" xfId="46" applyFont="1" applyFill="1" applyBorder="1" applyAlignment="1">
      <alignment horizontal="left" vertical="justify"/>
    </xf>
    <xf numFmtId="0" fontId="44" fillId="0" borderId="0" xfId="46" applyFont="1" applyFill="1" applyBorder="1" applyAlignment="1">
      <alignment horizontal="justify" vertical="top"/>
    </xf>
    <xf numFmtId="0" fontId="44" fillId="0" borderId="0" xfId="46" applyFont="1" applyFill="1" applyBorder="1" applyAlignment="1">
      <alignment horizontal="left" vertical="justify" wrapText="1"/>
    </xf>
    <xf numFmtId="0" fontId="44" fillId="0" borderId="0" xfId="46" applyFont="1" applyFill="1" applyBorder="1" applyAlignment="1">
      <alignment horizontal="left" wrapText="1"/>
    </xf>
    <xf numFmtId="0" fontId="74" fillId="0" borderId="77" xfId="288" applyFont="1" applyBorder="1" applyAlignment="1">
      <alignment horizontal="left"/>
    </xf>
    <xf numFmtId="0" fontId="66" fillId="0" borderId="0" xfId="288" applyFont="1" applyAlignment="1">
      <alignment horizontal="left" vertical="justify" wrapText="1"/>
    </xf>
    <xf numFmtId="0" fontId="85" fillId="0" borderId="0" xfId="288" applyFont="1" applyAlignment="1">
      <alignment horizontal="right"/>
    </xf>
    <xf numFmtId="0" fontId="74" fillId="0" borderId="0" xfId="288" applyFont="1" applyAlignment="1">
      <alignment horizontal="center"/>
    </xf>
    <xf numFmtId="0" fontId="81" fillId="0" borderId="0" xfId="288" applyFont="1" applyAlignment="1">
      <alignment horizontal="center"/>
    </xf>
    <xf numFmtId="0" fontId="68" fillId="0" borderId="0" xfId="295" applyFont="1" applyAlignment="1">
      <alignment horizontal="left" wrapText="1"/>
    </xf>
    <xf numFmtId="0" fontId="74" fillId="0" borderId="93" xfId="295" applyFont="1" applyBorder="1" applyAlignment="1">
      <alignment horizontal="right"/>
    </xf>
    <xf numFmtId="0" fontId="74" fillId="29" borderId="94" xfId="295" applyFont="1" applyFill="1" applyBorder="1" applyAlignment="1">
      <alignment horizontal="center"/>
    </xf>
    <xf numFmtId="0" fontId="74" fillId="29" borderId="74" xfId="295" applyFont="1" applyFill="1" applyBorder="1" applyAlignment="1">
      <alignment horizontal="center"/>
    </xf>
    <xf numFmtId="0" fontId="74" fillId="29" borderId="95" xfId="295" applyFont="1" applyFill="1" applyBorder="1" applyAlignment="1">
      <alignment horizontal="center"/>
    </xf>
    <xf numFmtId="0" fontId="81" fillId="29" borderId="96" xfId="295" applyFont="1" applyFill="1" applyBorder="1" applyAlignment="1">
      <alignment horizontal="center"/>
    </xf>
    <xf numFmtId="0" fontId="81" fillId="29" borderId="0" xfId="295" applyFont="1" applyFill="1" applyBorder="1" applyAlignment="1">
      <alignment horizontal="center"/>
    </xf>
    <xf numFmtId="0" fontId="81" fillId="29" borderId="91" xfId="295" applyFont="1" applyFill="1" applyBorder="1" applyAlignment="1">
      <alignment horizontal="center"/>
    </xf>
    <xf numFmtId="0" fontId="74" fillId="29" borderId="96" xfId="295" applyFont="1" applyFill="1" applyBorder="1" applyAlignment="1">
      <alignment horizontal="center"/>
    </xf>
    <xf numFmtId="0" fontId="74" fillId="29" borderId="0" xfId="295" applyFont="1" applyFill="1" applyBorder="1" applyAlignment="1">
      <alignment horizontal="center"/>
    </xf>
    <xf numFmtId="0" fontId="74" fillId="29" borderId="91" xfId="295" applyFont="1" applyFill="1" applyBorder="1" applyAlignment="1">
      <alignment horizontal="center"/>
    </xf>
    <xf numFmtId="0" fontId="81" fillId="29" borderId="97" xfId="295" applyFont="1" applyFill="1" applyBorder="1" applyAlignment="1">
      <alignment horizontal="center"/>
    </xf>
    <xf numFmtId="0" fontId="81" fillId="29" borderId="93" xfId="295" applyFont="1" applyFill="1" applyBorder="1" applyAlignment="1">
      <alignment horizontal="center"/>
    </xf>
    <xf numFmtId="0" fontId="81" fillId="29" borderId="90" xfId="295" applyFont="1" applyFill="1" applyBorder="1" applyAlignment="1">
      <alignment horizontal="center"/>
    </xf>
    <xf numFmtId="0" fontId="74" fillId="0" borderId="97" xfId="295" applyFont="1" applyFill="1" applyBorder="1" applyAlignment="1">
      <alignment horizontal="center" vertical="center" wrapText="1"/>
    </xf>
    <xf numFmtId="0" fontId="74" fillId="0" borderId="104" xfId="295" applyFont="1" applyFill="1" applyBorder="1" applyAlignment="1">
      <alignment horizontal="center" vertical="center" wrapText="1"/>
    </xf>
  </cellXfs>
  <cellStyles count="298">
    <cellStyle name="=C:\WINNT\SYSTEM32\COMMAND.COM" xfId="110"/>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álculo 2" xfId="73"/>
    <cellStyle name="Celda de comprobación" xfId="21" builtinId="23" customBuiltin="1"/>
    <cellStyle name="Celda vinculada" xfId="22" builtinId="24" customBuiltin="1"/>
    <cellStyle name="Encabezado 1" xfId="38" builtinId="16"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Entrada 2" xfId="74"/>
    <cellStyle name="Euro" xfId="45"/>
    <cellStyle name="Euro 2" xfId="79"/>
    <cellStyle name="Hipervínculo 2" xfId="59"/>
    <cellStyle name="Incorrecto" xfId="31" builtinId="27" customBuiltin="1"/>
    <cellStyle name="Millares" xfId="275" builtinId="3"/>
    <cellStyle name="Millares 2" xfId="43"/>
    <cellStyle name="Millares 2 2" xfId="47"/>
    <cellStyle name="Millares 2 2 2" xfId="64"/>
    <cellStyle name="Millares 2 2 2 2" xfId="87"/>
    <cellStyle name="Millares 2 3" xfId="90"/>
    <cellStyle name="Millares 3" xfId="51"/>
    <cellStyle name="Millares 4" xfId="63"/>
    <cellStyle name="Millares 4 2" xfId="67"/>
    <cellStyle name="Millares 4 3" xfId="86"/>
    <cellStyle name="Millares 5" xfId="89"/>
    <cellStyle name="Millares 5 2" xfId="220"/>
    <cellStyle name="Millares 5 2 2" xfId="231"/>
    <cellStyle name="Millares 5 2 3" xfId="234"/>
    <cellStyle name="Millares 6" xfId="97"/>
    <cellStyle name="Millares 6 10" xfId="224"/>
    <cellStyle name="Millares 6 11" xfId="229"/>
    <cellStyle name="Millares 6 11 3" xfId="272"/>
    <cellStyle name="Millares 6 2" xfId="102"/>
    <cellStyle name="Millares 6 2 2" xfId="108"/>
    <cellStyle name="Millares 6 2 2 2" xfId="125"/>
    <cellStyle name="Millares 6 2 2 2 2" xfId="163"/>
    <cellStyle name="Millares 6 2 2 2 2 2" xfId="248"/>
    <cellStyle name="Millares 6 2 2 3" xfId="129"/>
    <cellStyle name="Millares 6 2 2 3 2" xfId="173"/>
    <cellStyle name="Millares 6 2 2 4" xfId="149"/>
    <cellStyle name="Millares 6 2 2 4 2" xfId="200"/>
    <cellStyle name="Millares 6 2 2 4 3" xfId="215"/>
    <cellStyle name="Millares 6 2 2 4 3 2" xfId="239"/>
    <cellStyle name="Millares 6 2 2 4 3 3" xfId="259"/>
    <cellStyle name="Millares 6 2 2 5" xfId="286"/>
    <cellStyle name="Millares 6 2 3" xfId="118"/>
    <cellStyle name="Millares 6 2 3 2" xfId="131"/>
    <cellStyle name="Millares 6 2 4" xfId="121"/>
    <cellStyle name="Millares 6 2 4 2" xfId="136"/>
    <cellStyle name="Millares 6 2 4 3" xfId="139"/>
    <cellStyle name="Millares 6 2 4 3 2" xfId="194"/>
    <cellStyle name="Millares 6 2 4 3 3" xfId="209"/>
    <cellStyle name="Millares 6 2 4 3 3 2" xfId="251"/>
    <cellStyle name="Millares 6 3" xfId="111"/>
    <cellStyle name="Millares 6 4" xfId="146"/>
    <cellStyle name="Millares 6 4 2" xfId="197"/>
    <cellStyle name="Millares 6 4 3" xfId="212"/>
    <cellStyle name="Millares 6 4 3 2" xfId="256"/>
    <cellStyle name="Millares 6 5" xfId="154"/>
    <cellStyle name="Millares 6 5 2" xfId="185"/>
    <cellStyle name="Millares 6 5 2 2" xfId="265"/>
    <cellStyle name="Millares 6 6" xfId="160"/>
    <cellStyle name="Millares 6 6 2" xfId="190"/>
    <cellStyle name="Millares 6 6 2 2" xfId="245"/>
    <cellStyle name="Millares 6 6 2 3" xfId="269"/>
    <cellStyle name="Millares 6 6 2 3 2" xfId="279"/>
    <cellStyle name="Millares 6 7" xfId="166"/>
    <cellStyle name="Millares 6 7 2" xfId="203"/>
    <cellStyle name="Millares 6 7 3" xfId="218"/>
    <cellStyle name="Millares 6 7 3 2" xfId="281"/>
    <cellStyle name="Millares 6 7 4" xfId="291"/>
    <cellStyle name="Millares 6 8" xfId="169"/>
    <cellStyle name="Millares 6 8 2" xfId="178"/>
    <cellStyle name="Millares 6 8 3" xfId="226"/>
    <cellStyle name="Millares 6 9" xfId="181"/>
    <cellStyle name="Millares 7" xfId="296"/>
    <cellStyle name="Moneda 2" xfId="44"/>
    <cellStyle name="Moneda 2 2" xfId="48"/>
    <cellStyle name="Moneda 3" xfId="112"/>
    <cellStyle name="Moneda 3 2" xfId="221"/>
    <cellStyle name="Moneda 3 3" xfId="232"/>
    <cellStyle name="Moneda 3 4" xfId="235"/>
    <cellStyle name="Moneda 4" xfId="297"/>
    <cellStyle name="Neutral" xfId="32" builtinId="28" customBuiltin="1"/>
    <cellStyle name="Normal" xfId="0" builtinId="0"/>
    <cellStyle name="Normal 10" xfId="88"/>
    <cellStyle name="Normal 10 2" xfId="219"/>
    <cellStyle name="Normal 10 2 2" xfId="230"/>
    <cellStyle name="Normal 10 2 3" xfId="233"/>
    <cellStyle name="Normal 11" xfId="95"/>
    <cellStyle name="Normal 11 10" xfId="174"/>
    <cellStyle name="Normal 11 11" xfId="179"/>
    <cellStyle name="Normal 11 11 2" xfId="241"/>
    <cellStyle name="Normal 11 11 3" xfId="262"/>
    <cellStyle name="Normal 11 11 4" xfId="277"/>
    <cellStyle name="Normal 11 12" xfId="222"/>
    <cellStyle name="Normal 11 13" xfId="227"/>
    <cellStyle name="Normal 11 13 3" xfId="270"/>
    <cellStyle name="Normal 11 2" xfId="100"/>
    <cellStyle name="Normal 11 2 2" xfId="107"/>
    <cellStyle name="Normal 11 2 2 2" xfId="124"/>
    <cellStyle name="Normal 11 2 2 2 2" xfId="162"/>
    <cellStyle name="Normal 11 2 2 2 2 2" xfId="247"/>
    <cellStyle name="Normal 11 2 2 3" xfId="127"/>
    <cellStyle name="Normal 11 2 2 3 2" xfId="171"/>
    <cellStyle name="Normal 11 2 2 3 2 2" xfId="290"/>
    <cellStyle name="Normal 11 2 2 4" xfId="133"/>
    <cellStyle name="Normal 11 2 2 5" xfId="141"/>
    <cellStyle name="Normal 11 2 2 5 2" xfId="191"/>
    <cellStyle name="Normal 11 2 2 5 3" xfId="205"/>
    <cellStyle name="Normal 11 2 2 5 3 2" xfId="249"/>
    <cellStyle name="Normal 11 2 2 6" xfId="284"/>
    <cellStyle name="Normal 11 2 3" xfId="116"/>
    <cellStyle name="Normal 11 2 3 2" xfId="130"/>
    <cellStyle name="Normal 11 2 3 3" xfId="140"/>
    <cellStyle name="Normal 11 2 3 4" xfId="288"/>
    <cellStyle name="Normal 11 2 4" xfId="119"/>
    <cellStyle name="Normal 11 2 4 2" xfId="134"/>
    <cellStyle name="Normal 11 2 4 3" xfId="137"/>
    <cellStyle name="Normal 11 2 4 4" xfId="144"/>
    <cellStyle name="Normal 11 2 4 5" xfId="151"/>
    <cellStyle name="Normal 11 2 4 6" xfId="156"/>
    <cellStyle name="Normal 11 2 4 6 2" xfId="204"/>
    <cellStyle name="Normal 11 2 4 6 2 2" xfId="250"/>
    <cellStyle name="Normal 11 2 4 6 2 3" xfId="276"/>
    <cellStyle name="Normal 11 2 4 7" xfId="285"/>
    <cellStyle name="Normal 11 2 5" xfId="161"/>
    <cellStyle name="Normal 11 3" xfId="104"/>
    <cellStyle name="Normal 11 3 2" xfId="105"/>
    <cellStyle name="Normal 11 3 3" xfId="158"/>
    <cellStyle name="Normal 11 3 3 2" xfId="188"/>
    <cellStyle name="Normal 11 3 3 2 2" xfId="243"/>
    <cellStyle name="Normal 11 3 3 2 3" xfId="267"/>
    <cellStyle name="Normal 11 4" xfId="101"/>
    <cellStyle name="Normal 11 4 2" xfId="122"/>
    <cellStyle name="Normal 11 4 2 2" xfId="147"/>
    <cellStyle name="Normal 11 4 2 2 2" xfId="198"/>
    <cellStyle name="Normal 11 4 2 2 3" xfId="213"/>
    <cellStyle name="Normal 11 4 2 2 3 2" xfId="236"/>
    <cellStyle name="Normal 11 4 2 2 3 3" xfId="258"/>
    <cellStyle name="Normal 11 4 3" xfId="142"/>
    <cellStyle name="Normal 11 4 3 2" xfId="193"/>
    <cellStyle name="Normal 11 4 3 3" xfId="208"/>
    <cellStyle name="Normal 11 4 4" xfId="152"/>
    <cellStyle name="Normal 11 4 4 2" xfId="183"/>
    <cellStyle name="Normal 11 4 4 2 2" xfId="263"/>
    <cellStyle name="Normal 11 4 5" xfId="157"/>
    <cellStyle name="Normal 11 4 5 2" xfId="187"/>
    <cellStyle name="Normal 11 4 5 2 2" xfId="242"/>
    <cellStyle name="Normal 11 4 5 2 3" xfId="266"/>
    <cellStyle name="Normal 11 4 6" xfId="175"/>
    <cellStyle name="Normal 11 5" xfId="143"/>
    <cellStyle name="Normal 11 5 2" xfId="195"/>
    <cellStyle name="Normal 11 5 3" xfId="210"/>
    <cellStyle name="Normal 11 5 3 2" xfId="254"/>
    <cellStyle name="Normal 11 6" xfId="150"/>
    <cellStyle name="Normal 11 6 2" xfId="182"/>
    <cellStyle name="Normal 11 6 2 2" xfId="246"/>
    <cellStyle name="Normal 11 6 2 3" xfId="261"/>
    <cellStyle name="Normal 11 7" xfId="155"/>
    <cellStyle name="Normal 11 7 2" xfId="186"/>
    <cellStyle name="Normal 11 7 2 2" xfId="240"/>
    <cellStyle name="Normal 11 7 2 3" xfId="257"/>
    <cellStyle name="Normal 11 7 2 3 2" xfId="282"/>
    <cellStyle name="Normal 11 8" xfId="164"/>
    <cellStyle name="Normal 11 8 2" xfId="201"/>
    <cellStyle name="Normal 11 8 2 2" xfId="293"/>
    <cellStyle name="Normal 11 8 2 3" xfId="274"/>
    <cellStyle name="Normal 11 8 3" xfId="216"/>
    <cellStyle name="Normal 11 8 3 2" xfId="280"/>
    <cellStyle name="Normal 11 8 4" xfId="289"/>
    <cellStyle name="Normal 11 9" xfId="167"/>
    <cellStyle name="Normal 11 9 2" xfId="177"/>
    <cellStyle name="Normal 11 9 3" xfId="206"/>
    <cellStyle name="Normal 11 9 3 2" xfId="237"/>
    <cellStyle name="Normal 11 9 3 3" xfId="252"/>
    <cellStyle name="Normal 11 9 4" xfId="225"/>
    <cellStyle name="Normal 11 9 4 3" xfId="273"/>
    <cellStyle name="Normal 12" xfId="287"/>
    <cellStyle name="Normal 13" xfId="113"/>
    <cellStyle name="Normal 14" xfId="295"/>
    <cellStyle name="Normal 15" xfId="61"/>
    <cellStyle name="Normal 2" xfId="42"/>
    <cellStyle name="Normal 2 13" xfId="60"/>
    <cellStyle name="Normal 2 2" xfId="46"/>
    <cellStyle name="Normal 2 3" xfId="65"/>
    <cellStyle name="Normal 2 4" xfId="91"/>
    <cellStyle name="Normal 2 5" xfId="96"/>
    <cellStyle name="Normal 2 5 10" xfId="228"/>
    <cellStyle name="Normal 2 5 10 3" xfId="271"/>
    <cellStyle name="Normal 2 5 2" xfId="103"/>
    <cellStyle name="Normal 2 5 2 2" xfId="109"/>
    <cellStyle name="Normal 2 5 2 2 2" xfId="126"/>
    <cellStyle name="Normal 2 5 2 2 2 2" xfId="170"/>
    <cellStyle name="Normal 2 5 2 2 3" xfId="128"/>
    <cellStyle name="Normal 2 5 2 2 3 2" xfId="172"/>
    <cellStyle name="Normal 2 5 2 2 4" xfId="148"/>
    <cellStyle name="Normal 2 5 2 2 4 2" xfId="199"/>
    <cellStyle name="Normal 2 5 2 2 4 3" xfId="214"/>
    <cellStyle name="Normal 2 5 2 2 4 3 2" xfId="238"/>
    <cellStyle name="Normal 2 5 2 2 4 3 3" xfId="260"/>
    <cellStyle name="Normal 2 5 2 2 5" xfId="283"/>
    <cellStyle name="Normal 2 5 2 3" xfId="117"/>
    <cellStyle name="Normal 2 5 2 3 2" xfId="132"/>
    <cellStyle name="Normal 2 5 2 4" xfId="120"/>
    <cellStyle name="Normal 2 5 2 4 2" xfId="135"/>
    <cellStyle name="Normal 2 5 2 4 3" xfId="138"/>
    <cellStyle name="Normal 2 5 2 4 3 2" xfId="192"/>
    <cellStyle name="Normal 2 5 2 4 3 3" xfId="207"/>
    <cellStyle name="Normal 2 5 2 4 3 3 2" xfId="253"/>
    <cellStyle name="Normal 2 5 2 5" xfId="159"/>
    <cellStyle name="Normal 2 5 2 5 2" xfId="189"/>
    <cellStyle name="Normal 2 5 2 5 2 2" xfId="244"/>
    <cellStyle name="Normal 2 5 2 5 2 3" xfId="268"/>
    <cellStyle name="Normal 2 5 2 5 2 3 2" xfId="278"/>
    <cellStyle name="Normal 2 5 3" xfId="106"/>
    <cellStyle name="Normal 2 5 4" xfId="145"/>
    <cellStyle name="Normal 2 5 4 2" xfId="196"/>
    <cellStyle name="Normal 2 5 4 3" xfId="211"/>
    <cellStyle name="Normal 2 5 4 3 2" xfId="255"/>
    <cellStyle name="Normal 2 5 5" xfId="153"/>
    <cellStyle name="Normal 2 5 5 2" xfId="184"/>
    <cellStyle name="Normal 2 5 5 2 2" xfId="264"/>
    <cellStyle name="Normal 2 5 6" xfId="165"/>
    <cellStyle name="Normal 2 5 6 2" xfId="202"/>
    <cellStyle name="Normal 2 5 6 3" xfId="217"/>
    <cellStyle name="Normal 2 5 6 4" xfId="292"/>
    <cellStyle name="Normal 2 5 7" xfId="168"/>
    <cellStyle name="Normal 2 5 8" xfId="180"/>
    <cellStyle name="Normal 2 5 9" xfId="223"/>
    <cellStyle name="Normal 2 6" xfId="176"/>
    <cellStyle name="Normal 3" xfId="49"/>
    <cellStyle name="Normal 3 2" xfId="114"/>
    <cellStyle name="Normal 4" xfId="52"/>
    <cellStyle name="Normal 4 2" xfId="98"/>
    <cellStyle name="Normal 5" xfId="53"/>
    <cellStyle name="Normal 6" xfId="54"/>
    <cellStyle name="Normal 6 2" xfId="57"/>
    <cellStyle name="Normal 6 2 2" xfId="83"/>
    <cellStyle name="Normal 6 3" xfId="62"/>
    <cellStyle name="Normal 6 3 2" xfId="68"/>
    <cellStyle name="Normal 6 3 2 2 3" xfId="115"/>
    <cellStyle name="Normal 6 3 3" xfId="85"/>
    <cellStyle name="Normal 6 4" xfId="69"/>
    <cellStyle name="Normal 6 5" xfId="70"/>
    <cellStyle name="Normal 6 6" xfId="80"/>
    <cellStyle name="Normal 6 7" xfId="93"/>
    <cellStyle name="Normal 6 7 2" xfId="99"/>
    <cellStyle name="Normal 7" xfId="55"/>
    <cellStyle name="Normal 7 2" xfId="66"/>
    <cellStyle name="Normal 7 3" xfId="81"/>
    <cellStyle name="Normal 7 4" xfId="94"/>
    <cellStyle name="Normal 7 5" xfId="123"/>
    <cellStyle name="Normal 8" xfId="56"/>
    <cellStyle name="Normal 8 2" xfId="71"/>
    <cellStyle name="Normal 8 3" xfId="82"/>
    <cellStyle name="Normal 9" xfId="58"/>
    <cellStyle name="Normal 9 2" xfId="72"/>
    <cellStyle name="Normal 9 3" xfId="84"/>
    <cellStyle name="Normal 9 4" xfId="92"/>
    <cellStyle name="Notas" xfId="33" builtinId="10" customBuiltin="1"/>
    <cellStyle name="Notas 2" xfId="75"/>
    <cellStyle name="Porcentaje" xfId="294" builtinId="5"/>
    <cellStyle name="Porcentual 2" xfId="50"/>
    <cellStyle name="Salida" xfId="34" builtinId="21" customBuiltin="1"/>
    <cellStyle name="Salida 2" xfId="76"/>
    <cellStyle name="Texto de advertencia" xfId="35" builtinId="11" customBuiltin="1"/>
    <cellStyle name="Texto explicativo" xfId="36" builtinId="53" customBuiltin="1"/>
    <cellStyle name="Título" xfId="37" builtinId="15" customBuiltin="1"/>
    <cellStyle name="Título 2" xfId="39" builtinId="17" customBuiltin="1"/>
    <cellStyle name="Título 3" xfId="40" builtinId="18" customBuiltin="1"/>
    <cellStyle name="Título 3 2" xfId="77"/>
    <cellStyle name="Total" xfId="41" builtinId="25" customBuiltin="1"/>
    <cellStyle name="Total 2" xfId="78"/>
  </cellStyles>
  <dxfs count="0"/>
  <tableStyles count="0" defaultTableStyle="TableStyleMedium9" defaultPivotStyle="PivotStyleLight16"/>
  <colors>
    <mruColors>
      <color rgb="FF00FFCC"/>
      <color rgb="FF00CC99"/>
      <color rgb="FFF4F3EC"/>
      <color rgb="FF33CCCC"/>
      <color rgb="FF009999"/>
      <color rgb="FF0000FF"/>
      <color rgb="FF333300"/>
      <color rgb="FFE7FF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819150</xdr:colOff>
      <xdr:row>29</xdr:row>
      <xdr:rowOff>142875</xdr:rowOff>
    </xdr:from>
    <xdr:to>
      <xdr:col>2</xdr:col>
      <xdr:colOff>447674</xdr:colOff>
      <xdr:row>37</xdr:row>
      <xdr:rowOff>95250</xdr:rowOff>
    </xdr:to>
    <xdr:sp macro="" textlink="">
      <xdr:nvSpPr>
        <xdr:cNvPr id="10" name="CuadroTexto 9"/>
        <xdr:cNvSpPr txBox="1"/>
      </xdr:nvSpPr>
      <xdr:spPr>
        <a:xfrm>
          <a:off x="2276475" y="6086475"/>
          <a:ext cx="2038349"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  Director de Finanzas </a:t>
          </a:r>
          <a:endParaRPr lang="es-MX" b="0">
            <a:effectLst/>
          </a:endParaRPr>
        </a:p>
        <a:p>
          <a:endParaRPr lang="es-MX" sz="1100"/>
        </a:p>
      </xdr:txBody>
    </xdr:sp>
    <xdr:clientData/>
  </xdr:twoCellAnchor>
  <xdr:twoCellAnchor>
    <xdr:from>
      <xdr:col>0</xdr:col>
      <xdr:colOff>19050</xdr:colOff>
      <xdr:row>30</xdr:row>
      <xdr:rowOff>0</xdr:rowOff>
    </xdr:from>
    <xdr:to>
      <xdr:col>1</xdr:col>
      <xdr:colOff>771524</xdr:colOff>
      <xdr:row>37</xdr:row>
      <xdr:rowOff>142875</xdr:rowOff>
    </xdr:to>
    <xdr:sp macro="" textlink="">
      <xdr:nvSpPr>
        <xdr:cNvPr id="11" name="CuadroTexto 10"/>
        <xdr:cNvSpPr txBox="1"/>
      </xdr:nvSpPr>
      <xdr:spPr>
        <a:xfrm>
          <a:off x="19050" y="6134100"/>
          <a:ext cx="2209799"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2</xdr:col>
      <xdr:colOff>514350</xdr:colOff>
      <xdr:row>29</xdr:row>
      <xdr:rowOff>161925</xdr:rowOff>
    </xdr:from>
    <xdr:to>
      <xdr:col>4</xdr:col>
      <xdr:colOff>304800</xdr:colOff>
      <xdr:row>37</xdr:row>
      <xdr:rowOff>114300</xdr:rowOff>
    </xdr:to>
    <xdr:sp macro="" textlink="">
      <xdr:nvSpPr>
        <xdr:cNvPr id="13" name="CuadroTexto 12"/>
        <xdr:cNvSpPr txBox="1"/>
      </xdr:nvSpPr>
      <xdr:spPr>
        <a:xfrm>
          <a:off x="4381500" y="6105525"/>
          <a:ext cx="2409825"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ING. Héctor Alejandro Juárez Amador    </a:t>
          </a:r>
          <a:r>
            <a:rPr lang="es-MX" sz="1100" b="0" i="0" baseline="0">
              <a:solidFill>
                <a:schemeClr val="dk1"/>
              </a:solidFill>
              <a:effectLst/>
              <a:latin typeface="+mn-lt"/>
              <a:ea typeface="+mn-ea"/>
              <a:cs typeface="+mn-cs"/>
            </a:rPr>
            <a:t> Director General</a:t>
          </a:r>
          <a:endParaRPr lang="es-MX" b="0">
            <a:effectLst/>
          </a:endParaRPr>
        </a:p>
        <a:p>
          <a:endParaRPr lang="es-MX" sz="1100"/>
        </a:p>
      </xdr:txBody>
    </xdr:sp>
    <xdr:clientData/>
  </xdr:twoCellAnchor>
  <xdr:twoCellAnchor>
    <xdr:from>
      <xdr:col>4</xdr:col>
      <xdr:colOff>390525</xdr:colOff>
      <xdr:row>29</xdr:row>
      <xdr:rowOff>152400</xdr:rowOff>
    </xdr:from>
    <xdr:to>
      <xdr:col>6</xdr:col>
      <xdr:colOff>342900</xdr:colOff>
      <xdr:row>37</xdr:row>
      <xdr:rowOff>104775</xdr:rowOff>
    </xdr:to>
    <xdr:sp macro="" textlink="">
      <xdr:nvSpPr>
        <xdr:cNvPr id="14" name="CuadroTexto 13"/>
        <xdr:cNvSpPr txBox="1"/>
      </xdr:nvSpPr>
      <xdr:spPr>
        <a:xfrm>
          <a:off x="6877050" y="6096000"/>
          <a:ext cx="2019300"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Contralor General </a:t>
          </a:r>
          <a:endParaRPr lang="es-MX">
            <a:effectLst/>
          </a:endParaRPr>
        </a:p>
        <a:p>
          <a:endParaRPr lang="es-MX" sz="1100"/>
        </a:p>
      </xdr:txBody>
    </xdr:sp>
    <xdr:clientData/>
  </xdr:twoCellAnchor>
  <xdr:oneCellAnchor>
    <xdr:from>
      <xdr:col>0</xdr:col>
      <xdr:colOff>1</xdr:colOff>
      <xdr:row>9</xdr:row>
      <xdr:rowOff>47624</xdr:rowOff>
    </xdr:from>
    <xdr:ext cx="9515474" cy="733425"/>
    <xdr:sp macro="" textlink="">
      <xdr:nvSpPr>
        <xdr:cNvPr id="2" name="CuadroTexto 1"/>
        <xdr:cNvSpPr txBox="1"/>
      </xdr:nvSpPr>
      <xdr:spPr>
        <a:xfrm>
          <a:off x="1" y="1724024"/>
          <a:ext cx="9515474" cy="733425"/>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000" b="1">
              <a:latin typeface="Arial" panose="020B0604020202020204" pitchFamily="34" charset="0"/>
              <a:cs typeface="Arial" panose="020B0604020202020204" pitchFamily="34" charset="0"/>
            </a:rPr>
            <a:t>1.1.1.4.</a:t>
          </a:r>
          <a:r>
            <a:rPr lang="es-MX" sz="1000" b="1" baseline="0">
              <a:latin typeface="Arial" panose="020B0604020202020204" pitchFamily="34" charset="0"/>
              <a:cs typeface="Arial" panose="020B0604020202020204" pitchFamily="34" charset="0"/>
            </a:rPr>
            <a:t> Inversiones Temporales (Hasta 3 meses): </a:t>
          </a:r>
          <a:r>
            <a:rPr lang="es-MX" sz="1000" baseline="0">
              <a:latin typeface="Arial" panose="020B0604020202020204" pitchFamily="34" charset="0"/>
              <a:cs typeface="Arial" panose="020B0604020202020204" pitchFamily="34" charset="0"/>
            </a:rPr>
            <a:t>Representa el monto excedente de efectivo invertido por el ente público cuya recuperación se efectuará en un plazo inferiror a tres meses.</a:t>
          </a:r>
        </a:p>
        <a:p>
          <a:pPr marL="0" marR="0" indent="0" defTabSz="914400" eaLnBrk="1" fontAlgn="auto" latinLnBrk="0" hangingPunct="1">
            <a:lnSpc>
              <a:spcPct val="100000"/>
            </a:lnSpc>
            <a:spcBef>
              <a:spcPts val="0"/>
            </a:spcBef>
            <a:spcAft>
              <a:spcPts val="0"/>
            </a:spcAft>
            <a:buClrTx/>
            <a:buSzTx/>
            <a:buFontTx/>
            <a:buNone/>
            <a:tabLst/>
            <a:defRPr/>
          </a:pPr>
          <a:r>
            <a:rPr lang="es-MX" sz="1100" b="1">
              <a:solidFill>
                <a:schemeClr val="tx1"/>
              </a:solidFill>
              <a:effectLst/>
              <a:latin typeface="+mn-lt"/>
              <a:ea typeface="+mn-ea"/>
              <a:cs typeface="+mn-cs"/>
            </a:rPr>
            <a:t>1.2.1.1.</a:t>
          </a:r>
          <a:r>
            <a:rPr lang="es-MX" sz="1100" b="1" baseline="0">
              <a:solidFill>
                <a:schemeClr val="tx1"/>
              </a:solidFill>
              <a:effectLst/>
              <a:latin typeface="+mn-lt"/>
              <a:ea typeface="+mn-ea"/>
              <a:cs typeface="+mn-cs"/>
            </a:rPr>
            <a:t> Inversiones Financieras de Largo Plazo:      </a:t>
          </a:r>
          <a:r>
            <a:rPr lang="es-MX" sz="1100" baseline="0">
              <a:solidFill>
                <a:schemeClr val="tx1"/>
              </a:solidFill>
              <a:effectLst/>
              <a:latin typeface="+mn-lt"/>
              <a:ea typeface="+mn-ea"/>
              <a:cs typeface="+mn-cs"/>
            </a:rPr>
            <a:t>Representa el monto de recursos excedentes del ente público invertidos en títulos, valores y demás instrumentos financieros, cuya recuperación se efecturá en un plazo mayor  a doce meses.</a:t>
          </a:r>
          <a:endParaRPr lang="es-MX" sz="1000">
            <a:effectLst/>
          </a:endParaRPr>
        </a:p>
        <a:p>
          <a:endParaRPr lang="es-MX" sz="1000" baseline="0">
            <a:latin typeface="Arial" panose="020B0604020202020204" pitchFamily="34" charset="0"/>
            <a:cs typeface="Arial" panose="020B0604020202020204" pitchFamily="34" charset="0"/>
          </a:endParaRPr>
        </a:p>
        <a:p>
          <a:endParaRPr lang="es-MX" sz="1000" baseline="0">
            <a:latin typeface="Arial" panose="020B0604020202020204" pitchFamily="34" charset="0"/>
            <a:cs typeface="Arial" panose="020B0604020202020204" pitchFamily="34" charset="0"/>
          </a:endParaRPr>
        </a:p>
        <a:p>
          <a:endParaRPr lang="es-MX" sz="1000">
            <a:latin typeface="Arial" panose="020B0604020202020204" pitchFamily="34" charset="0"/>
            <a:cs typeface="Arial" panose="020B0604020202020204" pitchFamily="34" charset="0"/>
          </a:endParaRPr>
        </a:p>
      </xdr:txBody>
    </xdr:sp>
    <xdr:clientData/>
  </xdr:oneCellAnchor>
  <xdr:oneCellAnchor>
    <xdr:from>
      <xdr:col>0</xdr:col>
      <xdr:colOff>0</xdr:colOff>
      <xdr:row>21</xdr:row>
      <xdr:rowOff>0</xdr:rowOff>
    </xdr:from>
    <xdr:ext cx="9039224" cy="387286"/>
    <xdr:sp macro="" textlink="">
      <xdr:nvSpPr>
        <xdr:cNvPr id="5" name="CuadroTexto 4"/>
        <xdr:cNvSpPr txBox="1"/>
      </xdr:nvSpPr>
      <xdr:spPr>
        <a:xfrm>
          <a:off x="0" y="4648200"/>
          <a:ext cx="9039224" cy="387286"/>
        </a:xfrm>
        <a:prstGeom prst="rect">
          <a:avLst/>
        </a:prstGeom>
        <a:solidFill>
          <a:schemeClr val="lt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000" b="1" i="0" u="none" strike="noStrike">
              <a:solidFill>
                <a:schemeClr val="tx1"/>
              </a:solidFill>
              <a:effectLst/>
              <a:latin typeface="Arial" panose="020B0604020202020204" pitchFamily="34" charset="0"/>
              <a:ea typeface="+mn-ea"/>
              <a:cs typeface="Arial" panose="020B0604020202020204" pitchFamily="34" charset="0"/>
            </a:rPr>
            <a:t>1.1.1.5 Fondos con Afectación Específica:</a:t>
          </a:r>
          <a:r>
            <a:rPr lang="es-MX" sz="1000" b="0" i="0" u="none" strike="noStrike">
              <a:solidFill>
                <a:schemeClr val="tx1"/>
              </a:solidFill>
              <a:effectLst/>
              <a:latin typeface="Arial" panose="020B0604020202020204" pitchFamily="34" charset="0"/>
              <a:ea typeface="+mn-ea"/>
              <a:cs typeface="Arial" panose="020B0604020202020204" pitchFamily="34" charset="0"/>
            </a:rPr>
            <a:t> Representan el monto de los fondos con afectación específica que deben financiar determinados gastos o</a:t>
          </a:r>
          <a:r>
            <a:rPr lang="es-MX" sz="1000" b="0" i="0" u="none" strike="noStrike" baseline="0">
              <a:solidFill>
                <a:schemeClr val="tx1"/>
              </a:solidFill>
              <a:effectLst/>
              <a:latin typeface="Arial" panose="020B0604020202020204" pitchFamily="34" charset="0"/>
              <a:ea typeface="+mn-ea"/>
              <a:cs typeface="Arial" panose="020B0604020202020204" pitchFamily="34" charset="0"/>
            </a:rPr>
            <a:t>  </a:t>
          </a:r>
          <a:r>
            <a:rPr lang="es-MX" sz="1000" b="0" i="0" u="none" strike="noStrike">
              <a:solidFill>
                <a:schemeClr val="tx1"/>
              </a:solidFill>
              <a:effectLst/>
              <a:latin typeface="Arial" panose="020B0604020202020204" pitchFamily="34" charset="0"/>
              <a:ea typeface="+mn-ea"/>
              <a:cs typeface="Arial" panose="020B0604020202020204" pitchFamily="34" charset="0"/>
            </a:rPr>
            <a:t>actividades</a:t>
          </a:r>
          <a:r>
            <a:rPr lang="es-MX" sz="1000">
              <a:latin typeface="Arial" panose="020B0604020202020204" pitchFamily="34" charset="0"/>
              <a:cs typeface="Arial" panose="020B0604020202020204" pitchFamily="34" charset="0"/>
            </a:rPr>
            <a:t> </a:t>
          </a:r>
        </a:p>
      </xdr:txBody>
    </xdr:sp>
    <xdr:clientData/>
  </xdr:oneCellAnchor>
</xdr:wsDr>
</file>

<file path=xl/drawings/drawing10.xml><?xml version="1.0" encoding="utf-8"?>
<xdr:wsDr xmlns:xdr="http://schemas.openxmlformats.org/drawingml/2006/spreadsheetDrawing" xmlns:a="http://schemas.openxmlformats.org/drawingml/2006/main">
  <xdr:twoCellAnchor>
    <xdr:from>
      <xdr:col>2</xdr:col>
      <xdr:colOff>381000</xdr:colOff>
      <xdr:row>23</xdr:row>
      <xdr:rowOff>76199</xdr:rowOff>
    </xdr:from>
    <xdr:to>
      <xdr:col>2</xdr:col>
      <xdr:colOff>2438400</xdr:colOff>
      <xdr:row>34</xdr:row>
      <xdr:rowOff>85724</xdr:rowOff>
    </xdr:to>
    <xdr:sp macro="" textlink="">
      <xdr:nvSpPr>
        <xdr:cNvPr id="10" name="CuadroTexto 9"/>
        <xdr:cNvSpPr txBox="1"/>
      </xdr:nvSpPr>
      <xdr:spPr>
        <a:xfrm>
          <a:off x="2352675" y="5238749"/>
          <a:ext cx="2057400" cy="2105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Dirección de Finanzas </a:t>
          </a:r>
          <a:endParaRPr lang="es-MX" b="0">
            <a:effectLst/>
          </a:endParaRPr>
        </a:p>
        <a:p>
          <a:endParaRPr lang="es-MX" sz="1100"/>
        </a:p>
      </xdr:txBody>
    </xdr:sp>
    <xdr:clientData/>
  </xdr:twoCellAnchor>
  <xdr:twoCellAnchor>
    <xdr:from>
      <xdr:col>0</xdr:col>
      <xdr:colOff>428623</xdr:colOff>
      <xdr:row>24</xdr:row>
      <xdr:rowOff>66674</xdr:rowOff>
    </xdr:from>
    <xdr:to>
      <xdr:col>2</xdr:col>
      <xdr:colOff>571499</xdr:colOff>
      <xdr:row>33</xdr:row>
      <xdr:rowOff>190499</xdr:rowOff>
    </xdr:to>
    <xdr:sp macro="" textlink="">
      <xdr:nvSpPr>
        <xdr:cNvPr id="11" name="CuadroTexto 10"/>
        <xdr:cNvSpPr txBox="1"/>
      </xdr:nvSpPr>
      <xdr:spPr>
        <a:xfrm>
          <a:off x="428623" y="5419724"/>
          <a:ext cx="2114551" cy="1838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2</xdr:col>
      <xdr:colOff>2371725</xdr:colOff>
      <xdr:row>24</xdr:row>
      <xdr:rowOff>9525</xdr:rowOff>
    </xdr:from>
    <xdr:to>
      <xdr:col>4</xdr:col>
      <xdr:colOff>819150</xdr:colOff>
      <xdr:row>33</xdr:row>
      <xdr:rowOff>142874</xdr:rowOff>
    </xdr:to>
    <xdr:sp macro="" textlink="">
      <xdr:nvSpPr>
        <xdr:cNvPr id="12" name="CuadroTexto 11"/>
        <xdr:cNvSpPr txBox="1"/>
      </xdr:nvSpPr>
      <xdr:spPr>
        <a:xfrm>
          <a:off x="4343400" y="5362575"/>
          <a:ext cx="2543175" cy="1847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ING. Héctor Alejandro Juárez Amador    </a:t>
          </a:r>
          <a:r>
            <a:rPr lang="es-MX" sz="1100" b="0" i="0" baseline="0">
              <a:solidFill>
                <a:schemeClr val="dk1"/>
              </a:solidFill>
              <a:effectLst/>
              <a:latin typeface="+mn-lt"/>
              <a:ea typeface="+mn-ea"/>
              <a:cs typeface="+mn-cs"/>
            </a:rPr>
            <a:t> Director General</a:t>
          </a:r>
          <a:endParaRPr lang="es-MX" b="0">
            <a:effectLst/>
          </a:endParaRPr>
        </a:p>
        <a:p>
          <a:endParaRPr lang="es-MX" sz="1100"/>
        </a:p>
      </xdr:txBody>
    </xdr:sp>
    <xdr:clientData/>
  </xdr:twoCellAnchor>
  <xdr:twoCellAnchor>
    <xdr:from>
      <xdr:col>4</xdr:col>
      <xdr:colOff>704851</xdr:colOff>
      <xdr:row>24</xdr:row>
      <xdr:rowOff>85725</xdr:rowOff>
    </xdr:from>
    <xdr:to>
      <xdr:col>5</xdr:col>
      <xdr:colOff>1295401</xdr:colOff>
      <xdr:row>34</xdr:row>
      <xdr:rowOff>0</xdr:rowOff>
    </xdr:to>
    <xdr:sp macro="" textlink="">
      <xdr:nvSpPr>
        <xdr:cNvPr id="13" name="CuadroTexto 12"/>
        <xdr:cNvSpPr txBox="1"/>
      </xdr:nvSpPr>
      <xdr:spPr>
        <a:xfrm>
          <a:off x="6772276" y="5438775"/>
          <a:ext cx="1885950" cy="1819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Contralor General </a:t>
          </a:r>
          <a:endParaRPr lang="es-MX">
            <a:effectLst/>
          </a:endParaRPr>
        </a:p>
        <a:p>
          <a:endParaRPr lang="es-MX" sz="1100"/>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1133475</xdr:colOff>
      <xdr:row>37</xdr:row>
      <xdr:rowOff>190500</xdr:rowOff>
    </xdr:from>
    <xdr:to>
      <xdr:col>5</xdr:col>
      <xdr:colOff>723900</xdr:colOff>
      <xdr:row>44</xdr:row>
      <xdr:rowOff>133350</xdr:rowOff>
    </xdr:to>
    <xdr:sp macro="" textlink="">
      <xdr:nvSpPr>
        <xdr:cNvPr id="6" name="CuadroTexto 5"/>
        <xdr:cNvSpPr txBox="1"/>
      </xdr:nvSpPr>
      <xdr:spPr>
        <a:xfrm>
          <a:off x="6210300" y="9077325"/>
          <a:ext cx="2171700" cy="1485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 Director de Finanzas </a:t>
          </a:r>
          <a:endParaRPr lang="es-MX" b="0">
            <a:effectLst/>
          </a:endParaRPr>
        </a:p>
        <a:p>
          <a:endParaRPr lang="es-MX" sz="1100"/>
        </a:p>
      </xdr:txBody>
    </xdr:sp>
    <xdr:clientData/>
  </xdr:twoCellAnchor>
  <xdr:twoCellAnchor>
    <xdr:from>
      <xdr:col>1</xdr:col>
      <xdr:colOff>857250</xdr:colOff>
      <xdr:row>37</xdr:row>
      <xdr:rowOff>190500</xdr:rowOff>
    </xdr:from>
    <xdr:to>
      <xdr:col>2</xdr:col>
      <xdr:colOff>1314450</xdr:colOff>
      <xdr:row>44</xdr:row>
      <xdr:rowOff>0</xdr:rowOff>
    </xdr:to>
    <xdr:sp macro="" textlink="">
      <xdr:nvSpPr>
        <xdr:cNvPr id="7" name="CuadroTexto 6"/>
        <xdr:cNvSpPr txBox="1"/>
      </xdr:nvSpPr>
      <xdr:spPr>
        <a:xfrm>
          <a:off x="1619250" y="9077325"/>
          <a:ext cx="2238375" cy="1352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1</xdr:col>
      <xdr:colOff>571499</xdr:colOff>
      <xdr:row>44</xdr:row>
      <xdr:rowOff>47625</xdr:rowOff>
    </xdr:from>
    <xdr:to>
      <xdr:col>2</xdr:col>
      <xdr:colOff>1333499</xdr:colOff>
      <xdr:row>51</xdr:row>
      <xdr:rowOff>0</xdr:rowOff>
    </xdr:to>
    <xdr:sp macro="" textlink="">
      <xdr:nvSpPr>
        <xdr:cNvPr id="8" name="CuadroTexto 7"/>
        <xdr:cNvSpPr txBox="1"/>
      </xdr:nvSpPr>
      <xdr:spPr>
        <a:xfrm>
          <a:off x="1333499" y="10477500"/>
          <a:ext cx="2543175" cy="14478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ING. Héctor Alejandro Juárez Amador    </a:t>
          </a:r>
          <a:r>
            <a:rPr lang="es-MX" sz="1100" b="0" i="0" baseline="0">
              <a:solidFill>
                <a:schemeClr val="dk1"/>
              </a:solidFill>
              <a:effectLst/>
              <a:latin typeface="+mn-lt"/>
              <a:ea typeface="+mn-ea"/>
              <a:cs typeface="+mn-cs"/>
            </a:rPr>
            <a:t> Director General</a:t>
          </a:r>
          <a:endParaRPr lang="es-MX" b="0">
            <a:effectLst/>
          </a:endParaRPr>
        </a:p>
        <a:p>
          <a:endParaRPr lang="es-MX" sz="1100"/>
        </a:p>
      </xdr:txBody>
    </xdr:sp>
    <xdr:clientData/>
  </xdr:twoCellAnchor>
  <xdr:twoCellAnchor>
    <xdr:from>
      <xdr:col>3</xdr:col>
      <xdr:colOff>1343025</xdr:colOff>
      <xdr:row>44</xdr:row>
      <xdr:rowOff>95250</xdr:rowOff>
    </xdr:from>
    <xdr:to>
      <xdr:col>5</xdr:col>
      <xdr:colOff>638175</xdr:colOff>
      <xdr:row>51</xdr:row>
      <xdr:rowOff>0</xdr:rowOff>
    </xdr:to>
    <xdr:sp macro="" textlink="">
      <xdr:nvSpPr>
        <xdr:cNvPr id="9" name="CuadroTexto 8"/>
        <xdr:cNvSpPr txBox="1"/>
      </xdr:nvSpPr>
      <xdr:spPr>
        <a:xfrm>
          <a:off x="6419850" y="10525125"/>
          <a:ext cx="1876425" cy="1400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 Contralor General </a:t>
          </a:r>
          <a:endParaRPr lang="es-MX">
            <a:effectLst/>
          </a:endParaRPr>
        </a:p>
        <a:p>
          <a:endParaRPr lang="es-MX"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1581150</xdr:colOff>
      <xdr:row>80</xdr:row>
      <xdr:rowOff>114300</xdr:rowOff>
    </xdr:from>
    <xdr:to>
      <xdr:col>3</xdr:col>
      <xdr:colOff>381000</xdr:colOff>
      <xdr:row>88</xdr:row>
      <xdr:rowOff>38100</xdr:rowOff>
    </xdr:to>
    <xdr:sp macro="" textlink="">
      <xdr:nvSpPr>
        <xdr:cNvPr id="6" name="CuadroTexto 5"/>
        <xdr:cNvSpPr txBox="1"/>
      </xdr:nvSpPr>
      <xdr:spPr>
        <a:xfrm>
          <a:off x="3533775" y="16525875"/>
          <a:ext cx="2209800" cy="1457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 Director de Finanzas </a:t>
          </a:r>
          <a:endParaRPr lang="es-MX" b="0">
            <a:effectLst/>
          </a:endParaRPr>
        </a:p>
        <a:p>
          <a:endParaRPr lang="es-MX" sz="1100"/>
        </a:p>
      </xdr:txBody>
    </xdr:sp>
    <xdr:clientData/>
  </xdr:twoCellAnchor>
  <xdr:twoCellAnchor>
    <xdr:from>
      <xdr:col>1</xdr:col>
      <xdr:colOff>276224</xdr:colOff>
      <xdr:row>80</xdr:row>
      <xdr:rowOff>190500</xdr:rowOff>
    </xdr:from>
    <xdr:to>
      <xdr:col>2</xdr:col>
      <xdr:colOff>990600</xdr:colOff>
      <xdr:row>88</xdr:row>
      <xdr:rowOff>104775</xdr:rowOff>
    </xdr:to>
    <xdr:sp macro="" textlink="">
      <xdr:nvSpPr>
        <xdr:cNvPr id="7" name="CuadroTexto 6"/>
        <xdr:cNvSpPr txBox="1"/>
      </xdr:nvSpPr>
      <xdr:spPr>
        <a:xfrm>
          <a:off x="704849" y="16602075"/>
          <a:ext cx="2238376" cy="1447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4</xdr:col>
      <xdr:colOff>47625</xdr:colOff>
      <xdr:row>80</xdr:row>
      <xdr:rowOff>47625</xdr:rowOff>
    </xdr:from>
    <xdr:to>
      <xdr:col>5</xdr:col>
      <xdr:colOff>1905000</xdr:colOff>
      <xdr:row>88</xdr:row>
      <xdr:rowOff>142875</xdr:rowOff>
    </xdr:to>
    <xdr:sp macro="" textlink="">
      <xdr:nvSpPr>
        <xdr:cNvPr id="12" name="CuadroTexto 11"/>
        <xdr:cNvSpPr txBox="1"/>
      </xdr:nvSpPr>
      <xdr:spPr>
        <a:xfrm>
          <a:off x="6496050" y="16459200"/>
          <a:ext cx="2552700" cy="1628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ING. Héctor Alejandro Juárez Amador    </a:t>
          </a:r>
          <a:r>
            <a:rPr lang="es-MX" sz="1100" b="0" i="0" baseline="0">
              <a:solidFill>
                <a:schemeClr val="dk1"/>
              </a:solidFill>
              <a:effectLst/>
              <a:latin typeface="+mn-lt"/>
              <a:ea typeface="+mn-ea"/>
              <a:cs typeface="+mn-cs"/>
            </a:rPr>
            <a:t> Director General</a:t>
          </a:r>
          <a:endParaRPr lang="es-MX" b="0">
            <a:effectLst/>
          </a:endParaRPr>
        </a:p>
        <a:p>
          <a:endParaRPr lang="es-MX" sz="1100"/>
        </a:p>
      </xdr:txBody>
    </xdr:sp>
    <xdr:clientData/>
  </xdr:twoCellAnchor>
  <xdr:twoCellAnchor>
    <xdr:from>
      <xdr:col>5</xdr:col>
      <xdr:colOff>2343150</xdr:colOff>
      <xdr:row>80</xdr:row>
      <xdr:rowOff>85725</xdr:rowOff>
    </xdr:from>
    <xdr:to>
      <xdr:col>5</xdr:col>
      <xdr:colOff>4181476</xdr:colOff>
      <xdr:row>88</xdr:row>
      <xdr:rowOff>104775</xdr:rowOff>
    </xdr:to>
    <xdr:sp macro="" textlink="">
      <xdr:nvSpPr>
        <xdr:cNvPr id="13" name="CuadroTexto 12"/>
        <xdr:cNvSpPr txBox="1"/>
      </xdr:nvSpPr>
      <xdr:spPr>
        <a:xfrm>
          <a:off x="9486900" y="16497300"/>
          <a:ext cx="1838326" cy="1552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Contralor General </a:t>
          </a:r>
          <a:endParaRPr lang="es-MX">
            <a:effectLst/>
          </a:endParaRPr>
        </a:p>
        <a:p>
          <a:endParaRPr lang="es-MX" sz="11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866775</xdr:colOff>
      <xdr:row>18</xdr:row>
      <xdr:rowOff>66675</xdr:rowOff>
    </xdr:from>
    <xdr:to>
      <xdr:col>4</xdr:col>
      <xdr:colOff>933450</xdr:colOff>
      <xdr:row>25</xdr:row>
      <xdr:rowOff>171450</xdr:rowOff>
    </xdr:to>
    <xdr:sp macro="" textlink="">
      <xdr:nvSpPr>
        <xdr:cNvPr id="10" name="CuadroTexto 9"/>
        <xdr:cNvSpPr txBox="1"/>
      </xdr:nvSpPr>
      <xdr:spPr>
        <a:xfrm>
          <a:off x="3571875" y="3819525"/>
          <a:ext cx="2143125" cy="1438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 Director de Finanzas </a:t>
          </a:r>
          <a:endParaRPr lang="es-MX" b="0">
            <a:effectLst/>
          </a:endParaRPr>
        </a:p>
        <a:p>
          <a:endParaRPr lang="es-MX" sz="1100"/>
        </a:p>
      </xdr:txBody>
    </xdr:sp>
    <xdr:clientData/>
  </xdr:twoCellAnchor>
  <xdr:twoCellAnchor>
    <xdr:from>
      <xdr:col>2</xdr:col>
      <xdr:colOff>285749</xdr:colOff>
      <xdr:row>18</xdr:row>
      <xdr:rowOff>95251</xdr:rowOff>
    </xdr:from>
    <xdr:to>
      <xdr:col>3</xdr:col>
      <xdr:colOff>914400</xdr:colOff>
      <xdr:row>26</xdr:row>
      <xdr:rowOff>114301</xdr:rowOff>
    </xdr:to>
    <xdr:sp macro="" textlink="">
      <xdr:nvSpPr>
        <xdr:cNvPr id="11" name="CuadroTexto 10"/>
        <xdr:cNvSpPr txBox="1"/>
      </xdr:nvSpPr>
      <xdr:spPr>
        <a:xfrm>
          <a:off x="1428749" y="3848101"/>
          <a:ext cx="2190751"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4</xdr:col>
      <xdr:colOff>1114426</xdr:colOff>
      <xdr:row>17</xdr:row>
      <xdr:rowOff>333376</xdr:rowOff>
    </xdr:from>
    <xdr:to>
      <xdr:col>7</xdr:col>
      <xdr:colOff>57150</xdr:colOff>
      <xdr:row>26</xdr:row>
      <xdr:rowOff>95251</xdr:rowOff>
    </xdr:to>
    <xdr:sp macro="" textlink="">
      <xdr:nvSpPr>
        <xdr:cNvPr id="12" name="CuadroTexto 11"/>
        <xdr:cNvSpPr txBox="1"/>
      </xdr:nvSpPr>
      <xdr:spPr>
        <a:xfrm>
          <a:off x="5895976" y="3695701"/>
          <a:ext cx="2543174" cy="1676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ING. Héctor Alejandro Juárez Amador    </a:t>
          </a:r>
          <a:r>
            <a:rPr lang="es-MX" sz="1100" b="0" i="0" baseline="0">
              <a:solidFill>
                <a:schemeClr val="dk1"/>
              </a:solidFill>
              <a:effectLst/>
              <a:latin typeface="+mn-lt"/>
              <a:ea typeface="+mn-ea"/>
              <a:cs typeface="+mn-cs"/>
            </a:rPr>
            <a:t>Director General</a:t>
          </a:r>
          <a:endParaRPr lang="es-MX" b="0">
            <a:effectLst/>
          </a:endParaRPr>
        </a:p>
        <a:p>
          <a:endParaRPr lang="es-MX" sz="1100"/>
        </a:p>
      </xdr:txBody>
    </xdr:sp>
    <xdr:clientData/>
  </xdr:twoCellAnchor>
  <xdr:twoCellAnchor>
    <xdr:from>
      <xdr:col>6</xdr:col>
      <xdr:colOff>2333625</xdr:colOff>
      <xdr:row>18</xdr:row>
      <xdr:rowOff>123825</xdr:rowOff>
    </xdr:from>
    <xdr:to>
      <xdr:col>6</xdr:col>
      <xdr:colOff>4171951</xdr:colOff>
      <xdr:row>26</xdr:row>
      <xdr:rowOff>142875</xdr:rowOff>
    </xdr:to>
    <xdr:sp macro="" textlink="">
      <xdr:nvSpPr>
        <xdr:cNvPr id="13" name="CuadroTexto 12"/>
        <xdr:cNvSpPr txBox="1"/>
      </xdr:nvSpPr>
      <xdr:spPr>
        <a:xfrm>
          <a:off x="9477375" y="16535400"/>
          <a:ext cx="1838326" cy="15525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Enc</a:t>
          </a:r>
          <a:r>
            <a:rPr lang="es-MX" sz="1100" b="1" i="0" baseline="0">
              <a:solidFill>
                <a:schemeClr val="dk1"/>
              </a:solidFill>
              <a:effectLst/>
              <a:latin typeface="+mn-lt"/>
              <a:ea typeface="+mn-ea"/>
              <a:cs typeface="+mn-cs"/>
            </a:rPr>
            <a:t>. </a:t>
          </a:r>
          <a:r>
            <a:rPr lang="es-MX" sz="1100" b="0" i="0" baseline="0">
              <a:solidFill>
                <a:schemeClr val="dk1"/>
              </a:solidFill>
              <a:effectLst/>
              <a:latin typeface="+mn-lt"/>
              <a:ea typeface="+mn-ea"/>
              <a:cs typeface="+mn-cs"/>
            </a:rPr>
            <a:t>de Despacho de la Contraloría General </a:t>
          </a:r>
          <a:endParaRPr lang="es-MX">
            <a:effectLst/>
          </a:endParaRPr>
        </a:p>
        <a:p>
          <a:endParaRPr lang="es-MX" sz="1100"/>
        </a:p>
      </xdr:txBody>
    </xdr:sp>
    <xdr:clientData/>
  </xdr:twoCellAnchor>
  <xdr:twoCellAnchor>
    <xdr:from>
      <xdr:col>7</xdr:col>
      <xdr:colOff>409573</xdr:colOff>
      <xdr:row>17</xdr:row>
      <xdr:rowOff>342900</xdr:rowOff>
    </xdr:from>
    <xdr:to>
      <xdr:col>8</xdr:col>
      <xdr:colOff>1200147</xdr:colOff>
      <xdr:row>26</xdr:row>
      <xdr:rowOff>142875</xdr:rowOff>
    </xdr:to>
    <xdr:sp macro="" textlink="">
      <xdr:nvSpPr>
        <xdr:cNvPr id="15" name="CuadroTexto 14"/>
        <xdr:cNvSpPr txBox="1"/>
      </xdr:nvSpPr>
      <xdr:spPr>
        <a:xfrm flipH="1">
          <a:off x="8791573" y="3705225"/>
          <a:ext cx="1847849" cy="1714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Contralor General </a:t>
          </a:r>
          <a:endParaRPr lang="es-MX">
            <a:effectLst/>
          </a:endParaRPr>
        </a:p>
        <a:p>
          <a:endParaRPr lang="es-MX"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866775</xdr:colOff>
      <xdr:row>39</xdr:row>
      <xdr:rowOff>38101</xdr:rowOff>
    </xdr:from>
    <xdr:to>
      <xdr:col>3</xdr:col>
      <xdr:colOff>933450</xdr:colOff>
      <xdr:row>46</xdr:row>
      <xdr:rowOff>171451</xdr:rowOff>
    </xdr:to>
    <xdr:sp macro="" textlink="">
      <xdr:nvSpPr>
        <xdr:cNvPr id="10" name="CuadroTexto 9"/>
        <xdr:cNvSpPr txBox="1"/>
      </xdr:nvSpPr>
      <xdr:spPr>
        <a:xfrm>
          <a:off x="2543175" y="7800976"/>
          <a:ext cx="2114550" cy="1466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 Director de Finanzas </a:t>
          </a:r>
          <a:endParaRPr lang="es-MX" b="0">
            <a:effectLst/>
          </a:endParaRPr>
        </a:p>
        <a:p>
          <a:endParaRPr lang="es-MX" sz="1100"/>
        </a:p>
      </xdr:txBody>
    </xdr:sp>
    <xdr:clientData/>
  </xdr:twoCellAnchor>
  <xdr:twoCellAnchor>
    <xdr:from>
      <xdr:col>1</xdr:col>
      <xdr:colOff>190498</xdr:colOff>
      <xdr:row>39</xdr:row>
      <xdr:rowOff>47626</xdr:rowOff>
    </xdr:from>
    <xdr:to>
      <xdr:col>2</xdr:col>
      <xdr:colOff>885825</xdr:colOff>
      <xdr:row>47</xdr:row>
      <xdr:rowOff>66676</xdr:rowOff>
    </xdr:to>
    <xdr:sp macro="" textlink="">
      <xdr:nvSpPr>
        <xdr:cNvPr id="11" name="CuadroTexto 10"/>
        <xdr:cNvSpPr txBox="1"/>
      </xdr:nvSpPr>
      <xdr:spPr>
        <a:xfrm>
          <a:off x="352423" y="7810501"/>
          <a:ext cx="2209802"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3</xdr:col>
      <xdr:colOff>800100</xdr:colOff>
      <xdr:row>38</xdr:row>
      <xdr:rowOff>257175</xdr:rowOff>
    </xdr:from>
    <xdr:to>
      <xdr:col>6</xdr:col>
      <xdr:colOff>66675</xdr:colOff>
      <xdr:row>47</xdr:row>
      <xdr:rowOff>66675</xdr:rowOff>
    </xdr:to>
    <xdr:sp macro="" textlink="">
      <xdr:nvSpPr>
        <xdr:cNvPr id="12" name="CuadroTexto 11"/>
        <xdr:cNvSpPr txBox="1"/>
      </xdr:nvSpPr>
      <xdr:spPr>
        <a:xfrm>
          <a:off x="4629150" y="7667625"/>
          <a:ext cx="2552700" cy="1685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ING. Héctor Alejandro Juárez Amador    </a:t>
          </a:r>
          <a:r>
            <a:rPr lang="es-MX" sz="1100" b="0" i="0" baseline="0">
              <a:solidFill>
                <a:schemeClr val="dk1"/>
              </a:solidFill>
              <a:effectLst/>
              <a:latin typeface="+mn-lt"/>
              <a:ea typeface="+mn-ea"/>
              <a:cs typeface="+mn-cs"/>
            </a:rPr>
            <a:t>Director General</a:t>
          </a:r>
          <a:endParaRPr lang="es-MX" b="0">
            <a:effectLst/>
          </a:endParaRPr>
        </a:p>
        <a:p>
          <a:endParaRPr lang="es-MX" sz="1100"/>
        </a:p>
      </xdr:txBody>
    </xdr:sp>
    <xdr:clientData/>
  </xdr:twoCellAnchor>
  <xdr:twoCellAnchor>
    <xdr:from>
      <xdr:col>5</xdr:col>
      <xdr:colOff>2333625</xdr:colOff>
      <xdr:row>39</xdr:row>
      <xdr:rowOff>123825</xdr:rowOff>
    </xdr:from>
    <xdr:to>
      <xdr:col>5</xdr:col>
      <xdr:colOff>4171951</xdr:colOff>
      <xdr:row>47</xdr:row>
      <xdr:rowOff>142875</xdr:rowOff>
    </xdr:to>
    <xdr:sp macro="" textlink="">
      <xdr:nvSpPr>
        <xdr:cNvPr id="13" name="CuadroTexto 12"/>
        <xdr:cNvSpPr txBox="1"/>
      </xdr:nvSpPr>
      <xdr:spPr>
        <a:xfrm>
          <a:off x="8382000" y="3876675"/>
          <a:ext cx="1"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Enc</a:t>
          </a:r>
          <a:r>
            <a:rPr lang="es-MX" sz="1100" b="1" i="0" baseline="0">
              <a:solidFill>
                <a:schemeClr val="dk1"/>
              </a:solidFill>
              <a:effectLst/>
              <a:latin typeface="+mn-lt"/>
              <a:ea typeface="+mn-ea"/>
              <a:cs typeface="+mn-cs"/>
            </a:rPr>
            <a:t>. </a:t>
          </a:r>
          <a:r>
            <a:rPr lang="es-MX" sz="1100" b="0" i="0" baseline="0">
              <a:solidFill>
                <a:schemeClr val="dk1"/>
              </a:solidFill>
              <a:effectLst/>
              <a:latin typeface="+mn-lt"/>
              <a:ea typeface="+mn-ea"/>
              <a:cs typeface="+mn-cs"/>
            </a:rPr>
            <a:t>de Despacho de la Contraloría General </a:t>
          </a:r>
          <a:endParaRPr lang="es-MX">
            <a:effectLst/>
          </a:endParaRPr>
        </a:p>
        <a:p>
          <a:endParaRPr lang="es-MX" sz="1100"/>
        </a:p>
      </xdr:txBody>
    </xdr:sp>
    <xdr:clientData/>
  </xdr:twoCellAnchor>
  <xdr:twoCellAnchor>
    <xdr:from>
      <xdr:col>6</xdr:col>
      <xdr:colOff>133348</xdr:colOff>
      <xdr:row>39</xdr:row>
      <xdr:rowOff>19050</xdr:rowOff>
    </xdr:from>
    <xdr:to>
      <xdr:col>7</xdr:col>
      <xdr:colOff>1009648</xdr:colOff>
      <xdr:row>46</xdr:row>
      <xdr:rowOff>152400</xdr:rowOff>
    </xdr:to>
    <xdr:sp macro="" textlink="">
      <xdr:nvSpPr>
        <xdr:cNvPr id="14" name="CuadroTexto 13"/>
        <xdr:cNvSpPr txBox="1"/>
      </xdr:nvSpPr>
      <xdr:spPr>
        <a:xfrm flipH="1">
          <a:off x="7248523" y="7781925"/>
          <a:ext cx="1724025" cy="1466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Contralor General </a:t>
          </a:r>
          <a:endParaRPr lang="es-MX">
            <a:effectLst/>
          </a:endParaRPr>
        </a:p>
        <a:p>
          <a:endParaRPr lang="es-MX" sz="1100"/>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390524</xdr:colOff>
      <xdr:row>63</xdr:row>
      <xdr:rowOff>0</xdr:rowOff>
    </xdr:from>
    <xdr:to>
      <xdr:col>3</xdr:col>
      <xdr:colOff>2352675</xdr:colOff>
      <xdr:row>70</xdr:row>
      <xdr:rowOff>95251</xdr:rowOff>
    </xdr:to>
    <xdr:sp macro="" textlink="">
      <xdr:nvSpPr>
        <xdr:cNvPr id="10" name="CuadroTexto 9"/>
        <xdr:cNvSpPr txBox="1"/>
      </xdr:nvSpPr>
      <xdr:spPr>
        <a:xfrm>
          <a:off x="3428999" y="7543801"/>
          <a:ext cx="1962151" cy="1466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  Director de Finanzas </a:t>
          </a:r>
          <a:endParaRPr lang="es-MX" b="0">
            <a:effectLst/>
          </a:endParaRPr>
        </a:p>
        <a:p>
          <a:endParaRPr lang="es-MX" sz="1100"/>
        </a:p>
      </xdr:txBody>
    </xdr:sp>
    <xdr:clientData/>
  </xdr:twoCellAnchor>
  <xdr:twoCellAnchor>
    <xdr:from>
      <xdr:col>2</xdr:col>
      <xdr:colOff>133350</xdr:colOff>
      <xdr:row>63</xdr:row>
      <xdr:rowOff>9526</xdr:rowOff>
    </xdr:from>
    <xdr:to>
      <xdr:col>3</xdr:col>
      <xdr:colOff>400050</xdr:colOff>
      <xdr:row>71</xdr:row>
      <xdr:rowOff>28576</xdr:rowOff>
    </xdr:to>
    <xdr:sp macro="" textlink="">
      <xdr:nvSpPr>
        <xdr:cNvPr id="11" name="CuadroTexto 10"/>
        <xdr:cNvSpPr txBox="1"/>
      </xdr:nvSpPr>
      <xdr:spPr>
        <a:xfrm>
          <a:off x="1276350" y="7943851"/>
          <a:ext cx="2162175"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i="0"/>
        </a:p>
      </xdr:txBody>
    </xdr:sp>
    <xdr:clientData/>
  </xdr:twoCellAnchor>
  <xdr:twoCellAnchor>
    <xdr:from>
      <xdr:col>3</xdr:col>
      <xdr:colOff>2285999</xdr:colOff>
      <xdr:row>63</xdr:row>
      <xdr:rowOff>0</xdr:rowOff>
    </xdr:from>
    <xdr:to>
      <xdr:col>4</xdr:col>
      <xdr:colOff>2000249</xdr:colOff>
      <xdr:row>70</xdr:row>
      <xdr:rowOff>133350</xdr:rowOff>
    </xdr:to>
    <xdr:sp macro="" textlink="">
      <xdr:nvSpPr>
        <xdr:cNvPr id="12" name="CuadroTexto 11"/>
        <xdr:cNvSpPr txBox="1"/>
      </xdr:nvSpPr>
      <xdr:spPr>
        <a:xfrm>
          <a:off x="5324474" y="7458075"/>
          <a:ext cx="2581275" cy="1590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ING. Héctor Alejandro Juárez Amador    </a:t>
          </a:r>
          <a:r>
            <a:rPr lang="es-MX" sz="1100" b="0" i="0" baseline="0">
              <a:solidFill>
                <a:schemeClr val="dk1"/>
              </a:solidFill>
              <a:effectLst/>
              <a:latin typeface="+mn-lt"/>
              <a:ea typeface="+mn-ea"/>
              <a:cs typeface="+mn-cs"/>
            </a:rPr>
            <a:t>Director General</a:t>
          </a:r>
          <a:endParaRPr lang="es-MX" b="0">
            <a:effectLst/>
          </a:endParaRPr>
        </a:p>
        <a:p>
          <a:endParaRPr lang="es-MX" sz="1100"/>
        </a:p>
      </xdr:txBody>
    </xdr:sp>
    <xdr:clientData/>
  </xdr:twoCellAnchor>
  <xdr:twoCellAnchor>
    <xdr:from>
      <xdr:col>6</xdr:col>
      <xdr:colOff>2333625</xdr:colOff>
      <xdr:row>63</xdr:row>
      <xdr:rowOff>123825</xdr:rowOff>
    </xdr:from>
    <xdr:to>
      <xdr:col>6</xdr:col>
      <xdr:colOff>4171951</xdr:colOff>
      <xdr:row>71</xdr:row>
      <xdr:rowOff>142875</xdr:rowOff>
    </xdr:to>
    <xdr:sp macro="" textlink="">
      <xdr:nvSpPr>
        <xdr:cNvPr id="13" name="CuadroTexto 12"/>
        <xdr:cNvSpPr txBox="1"/>
      </xdr:nvSpPr>
      <xdr:spPr>
        <a:xfrm>
          <a:off x="7010400" y="7886700"/>
          <a:ext cx="1" cy="15430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Enc</a:t>
          </a:r>
          <a:r>
            <a:rPr lang="es-MX" sz="1100" b="1" i="0" baseline="0">
              <a:solidFill>
                <a:schemeClr val="dk1"/>
              </a:solidFill>
              <a:effectLst/>
              <a:latin typeface="+mn-lt"/>
              <a:ea typeface="+mn-ea"/>
              <a:cs typeface="+mn-cs"/>
            </a:rPr>
            <a:t>. </a:t>
          </a:r>
          <a:r>
            <a:rPr lang="es-MX" sz="1100" b="0" i="0" baseline="0">
              <a:solidFill>
                <a:schemeClr val="dk1"/>
              </a:solidFill>
              <a:effectLst/>
              <a:latin typeface="+mn-lt"/>
              <a:ea typeface="+mn-ea"/>
              <a:cs typeface="+mn-cs"/>
            </a:rPr>
            <a:t>de Despacho de la Contraloría General </a:t>
          </a:r>
          <a:endParaRPr lang="es-MX">
            <a:effectLst/>
          </a:endParaRPr>
        </a:p>
        <a:p>
          <a:endParaRPr lang="es-MX" sz="1100"/>
        </a:p>
      </xdr:txBody>
    </xdr:sp>
    <xdr:clientData/>
  </xdr:twoCellAnchor>
  <xdr:twoCellAnchor>
    <xdr:from>
      <xdr:col>4</xdr:col>
      <xdr:colOff>1981200</xdr:colOff>
      <xdr:row>63</xdr:row>
      <xdr:rowOff>0</xdr:rowOff>
    </xdr:from>
    <xdr:to>
      <xdr:col>5</xdr:col>
      <xdr:colOff>1933573</xdr:colOff>
      <xdr:row>70</xdr:row>
      <xdr:rowOff>142875</xdr:rowOff>
    </xdr:to>
    <xdr:sp macro="" textlink="">
      <xdr:nvSpPr>
        <xdr:cNvPr id="14" name="CuadroTexto 13"/>
        <xdr:cNvSpPr txBox="1"/>
      </xdr:nvSpPr>
      <xdr:spPr>
        <a:xfrm flipH="1">
          <a:off x="7886700" y="7543800"/>
          <a:ext cx="2000248" cy="151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Contralor General </a:t>
          </a:r>
          <a:endParaRPr lang="es-MX">
            <a:effectLst/>
          </a:endParaRPr>
        </a:p>
        <a:p>
          <a:endParaRPr lang="es-MX"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4</xdr:col>
      <xdr:colOff>400050</xdr:colOff>
      <xdr:row>188</xdr:row>
      <xdr:rowOff>180975</xdr:rowOff>
    </xdr:from>
    <xdr:to>
      <xdr:col>5</xdr:col>
      <xdr:colOff>0</xdr:colOff>
      <xdr:row>197</xdr:row>
      <xdr:rowOff>76198</xdr:rowOff>
    </xdr:to>
    <xdr:sp macro="" textlink="">
      <xdr:nvSpPr>
        <xdr:cNvPr id="2" name="CuadroTexto 1"/>
        <xdr:cNvSpPr txBox="1"/>
      </xdr:nvSpPr>
      <xdr:spPr>
        <a:xfrm>
          <a:off x="6286500" y="42614850"/>
          <a:ext cx="1819275" cy="16097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Director de Finanzas </a:t>
          </a:r>
          <a:endParaRPr lang="es-MX">
            <a:effectLst/>
          </a:endParaRPr>
        </a:p>
        <a:p>
          <a:endParaRPr lang="es-MX" sz="1100"/>
        </a:p>
      </xdr:txBody>
    </xdr:sp>
    <xdr:clientData/>
  </xdr:twoCellAnchor>
  <xdr:twoCellAnchor>
    <xdr:from>
      <xdr:col>4</xdr:col>
      <xdr:colOff>352425</xdr:colOff>
      <xdr:row>198</xdr:row>
      <xdr:rowOff>161925</xdr:rowOff>
    </xdr:from>
    <xdr:to>
      <xdr:col>4</xdr:col>
      <xdr:colOff>2190750</xdr:colOff>
      <xdr:row>206</xdr:row>
      <xdr:rowOff>133350</xdr:rowOff>
    </xdr:to>
    <xdr:sp macro="" textlink="">
      <xdr:nvSpPr>
        <xdr:cNvPr id="3" name="CuadroTexto 2"/>
        <xdr:cNvSpPr txBox="1"/>
      </xdr:nvSpPr>
      <xdr:spPr>
        <a:xfrm flipH="1">
          <a:off x="6238875" y="44310300"/>
          <a:ext cx="1838325" cy="1495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 Contralor General</a:t>
          </a:r>
          <a:endParaRPr lang="es-MX">
            <a:effectLst/>
          </a:endParaRPr>
        </a:p>
        <a:p>
          <a:endParaRPr lang="es-MX" sz="1100"/>
        </a:p>
      </xdr:txBody>
    </xdr:sp>
    <xdr:clientData/>
  </xdr:twoCellAnchor>
  <xdr:twoCellAnchor>
    <xdr:from>
      <xdr:col>1</xdr:col>
      <xdr:colOff>333375</xdr:colOff>
      <xdr:row>198</xdr:row>
      <xdr:rowOff>161927</xdr:rowOff>
    </xdr:from>
    <xdr:to>
      <xdr:col>2</xdr:col>
      <xdr:colOff>1838325</xdr:colOff>
      <xdr:row>206</xdr:row>
      <xdr:rowOff>85725</xdr:rowOff>
    </xdr:to>
    <xdr:sp macro="" textlink="">
      <xdr:nvSpPr>
        <xdr:cNvPr id="4" name="CuadroTexto 3"/>
        <xdr:cNvSpPr txBox="1"/>
      </xdr:nvSpPr>
      <xdr:spPr>
        <a:xfrm>
          <a:off x="723900" y="44310302"/>
          <a:ext cx="2438400" cy="1447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                                                              Ing. Héctor Alejandro Juárez Amador   </a:t>
          </a:r>
          <a:r>
            <a:rPr lang="es-MX" sz="1100" b="0" i="0" baseline="0">
              <a:solidFill>
                <a:schemeClr val="dk1"/>
              </a:solidFill>
              <a:effectLst/>
              <a:latin typeface="+mn-lt"/>
              <a:ea typeface="+mn-ea"/>
              <a:cs typeface="+mn-cs"/>
            </a:rPr>
            <a:t> Director  General</a:t>
          </a:r>
          <a:endParaRPr lang="es-MX">
            <a:effectLst/>
          </a:endParaRPr>
        </a:p>
        <a:p>
          <a:endParaRPr lang="es-MX" sz="1100"/>
        </a:p>
      </xdr:txBody>
    </xdr:sp>
    <xdr:clientData/>
  </xdr:twoCellAnchor>
  <xdr:twoCellAnchor>
    <xdr:from>
      <xdr:col>1</xdr:col>
      <xdr:colOff>428621</xdr:colOff>
      <xdr:row>189</xdr:row>
      <xdr:rowOff>95250</xdr:rowOff>
    </xdr:from>
    <xdr:to>
      <xdr:col>2</xdr:col>
      <xdr:colOff>1695448</xdr:colOff>
      <xdr:row>197</xdr:row>
      <xdr:rowOff>66675</xdr:rowOff>
    </xdr:to>
    <xdr:sp macro="" textlink="">
      <xdr:nvSpPr>
        <xdr:cNvPr id="5" name="CuadroTexto 4"/>
        <xdr:cNvSpPr txBox="1"/>
      </xdr:nvSpPr>
      <xdr:spPr>
        <a:xfrm rot="10800000" flipV="1">
          <a:off x="819146" y="42719625"/>
          <a:ext cx="2200277" cy="1495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           __________________</a:t>
          </a:r>
          <a:r>
            <a:rPr lang="es-MX" sz="1100" b="0" i="0" baseline="0">
              <a:solidFill>
                <a:schemeClr val="dk1"/>
              </a:solidFill>
              <a:effectLst/>
              <a:latin typeface="+mn-lt"/>
              <a:ea typeface="+mn-ea"/>
              <a:cs typeface="+mn-cs"/>
            </a:rPr>
            <a:t>     </a:t>
          </a:r>
          <a:r>
            <a:rPr lang="es-MX" sz="1100" b="0" i="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2</xdr:col>
      <xdr:colOff>152401</xdr:colOff>
      <xdr:row>178</xdr:row>
      <xdr:rowOff>19051</xdr:rowOff>
    </xdr:from>
    <xdr:to>
      <xdr:col>4</xdr:col>
      <xdr:colOff>2124075</xdr:colOff>
      <xdr:row>181</xdr:row>
      <xdr:rowOff>152400</xdr:rowOff>
    </xdr:to>
    <xdr:sp macro="" textlink="">
      <xdr:nvSpPr>
        <xdr:cNvPr id="6" name="CuadroTexto 5"/>
        <xdr:cNvSpPr txBox="1"/>
      </xdr:nvSpPr>
      <xdr:spPr>
        <a:xfrm>
          <a:off x="1476376" y="39785926"/>
          <a:ext cx="6534149" cy="7048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SIN CIFRAS POR QUE TERMINARON LOS CONTRATOS AL 31/12/2022</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933449</xdr:colOff>
      <xdr:row>25</xdr:row>
      <xdr:rowOff>0</xdr:rowOff>
    </xdr:from>
    <xdr:to>
      <xdr:col>4</xdr:col>
      <xdr:colOff>400049</xdr:colOff>
      <xdr:row>33</xdr:row>
      <xdr:rowOff>85723</xdr:rowOff>
    </xdr:to>
    <xdr:sp macro="" textlink="">
      <xdr:nvSpPr>
        <xdr:cNvPr id="2" name="CuadroTexto 1"/>
        <xdr:cNvSpPr txBox="1"/>
      </xdr:nvSpPr>
      <xdr:spPr>
        <a:xfrm>
          <a:off x="5333999" y="8362950"/>
          <a:ext cx="1857375" cy="16097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Director de Finanzas </a:t>
          </a:r>
          <a:endParaRPr lang="es-MX">
            <a:effectLst/>
          </a:endParaRPr>
        </a:p>
        <a:p>
          <a:endParaRPr lang="es-MX" sz="1100"/>
        </a:p>
      </xdr:txBody>
    </xdr:sp>
    <xdr:clientData/>
  </xdr:twoCellAnchor>
  <xdr:twoCellAnchor>
    <xdr:from>
      <xdr:col>2</xdr:col>
      <xdr:colOff>857250</xdr:colOff>
      <xdr:row>34</xdr:row>
      <xdr:rowOff>161925</xdr:rowOff>
    </xdr:from>
    <xdr:to>
      <xdr:col>4</xdr:col>
      <xdr:colOff>390524</xdr:colOff>
      <xdr:row>42</xdr:row>
      <xdr:rowOff>133350</xdr:rowOff>
    </xdr:to>
    <xdr:sp macro="" textlink="">
      <xdr:nvSpPr>
        <xdr:cNvPr id="3" name="CuadroTexto 2"/>
        <xdr:cNvSpPr txBox="1"/>
      </xdr:nvSpPr>
      <xdr:spPr>
        <a:xfrm flipH="1">
          <a:off x="5257800" y="10239375"/>
          <a:ext cx="1924049" cy="1495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 Contralor General</a:t>
          </a:r>
          <a:endParaRPr lang="es-MX">
            <a:effectLst/>
          </a:endParaRPr>
        </a:p>
        <a:p>
          <a:endParaRPr lang="es-MX" sz="1100"/>
        </a:p>
      </xdr:txBody>
    </xdr:sp>
    <xdr:clientData/>
  </xdr:twoCellAnchor>
  <xdr:twoCellAnchor>
    <xdr:from>
      <xdr:col>0</xdr:col>
      <xdr:colOff>733425</xdr:colOff>
      <xdr:row>34</xdr:row>
      <xdr:rowOff>161927</xdr:rowOff>
    </xdr:from>
    <xdr:to>
      <xdr:col>1</xdr:col>
      <xdr:colOff>1838325</xdr:colOff>
      <xdr:row>42</xdr:row>
      <xdr:rowOff>85725</xdr:rowOff>
    </xdr:to>
    <xdr:sp macro="" textlink="">
      <xdr:nvSpPr>
        <xdr:cNvPr id="4" name="CuadroTexto 3"/>
        <xdr:cNvSpPr txBox="1"/>
      </xdr:nvSpPr>
      <xdr:spPr>
        <a:xfrm>
          <a:off x="733425" y="10239377"/>
          <a:ext cx="2771775" cy="144779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                                                              Ing. Héctor Alejandro Juárez Amador   </a:t>
          </a:r>
          <a:r>
            <a:rPr lang="es-MX" sz="1100" b="0" i="0" baseline="0">
              <a:solidFill>
                <a:schemeClr val="dk1"/>
              </a:solidFill>
              <a:effectLst/>
              <a:latin typeface="+mn-lt"/>
              <a:ea typeface="+mn-ea"/>
              <a:cs typeface="+mn-cs"/>
            </a:rPr>
            <a:t> Director  General</a:t>
          </a:r>
          <a:endParaRPr lang="es-MX">
            <a:effectLst/>
          </a:endParaRPr>
        </a:p>
        <a:p>
          <a:endParaRPr lang="es-MX" sz="1100"/>
        </a:p>
      </xdr:txBody>
    </xdr:sp>
    <xdr:clientData/>
  </xdr:twoCellAnchor>
  <xdr:twoCellAnchor>
    <xdr:from>
      <xdr:col>0</xdr:col>
      <xdr:colOff>828675</xdr:colOff>
      <xdr:row>25</xdr:row>
      <xdr:rowOff>95250</xdr:rowOff>
    </xdr:from>
    <xdr:to>
      <xdr:col>1</xdr:col>
      <xdr:colOff>1447800</xdr:colOff>
      <xdr:row>33</xdr:row>
      <xdr:rowOff>66675</xdr:rowOff>
    </xdr:to>
    <xdr:sp macro="" textlink="">
      <xdr:nvSpPr>
        <xdr:cNvPr id="5" name="CuadroTexto 4"/>
        <xdr:cNvSpPr txBox="1"/>
      </xdr:nvSpPr>
      <xdr:spPr>
        <a:xfrm rot="10800000" flipV="1">
          <a:off x="828675" y="8458200"/>
          <a:ext cx="2286000" cy="1495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           __________________</a:t>
          </a:r>
          <a:r>
            <a:rPr lang="es-MX" sz="1100" b="0" i="0" baseline="0">
              <a:solidFill>
                <a:schemeClr val="dk1"/>
              </a:solidFill>
              <a:effectLst/>
              <a:latin typeface="+mn-lt"/>
              <a:ea typeface="+mn-ea"/>
              <a:cs typeface="+mn-cs"/>
            </a:rPr>
            <a:t>     </a:t>
          </a:r>
          <a:r>
            <a:rPr lang="es-MX" sz="1100" b="0" i="0">
              <a:solidFill>
                <a:schemeClr val="dk1"/>
              </a:solidFill>
              <a:effectLst/>
              <a:latin typeface="+mn-lt"/>
              <a:ea typeface="+mn-ea"/>
              <a:cs typeface="+mn-cs"/>
            </a:rPr>
            <a:t>        </a:t>
          </a:r>
          <a:r>
            <a:rPr lang="es-MX" sz="1100" b="1" i="0" baseline="0">
              <a:solidFill>
                <a:schemeClr val="dk1"/>
              </a:solidFill>
              <a:effectLst/>
              <a:latin typeface="+mn-lt"/>
              <a:ea typeface="+mn-ea"/>
              <a:cs typeface="+mn-cs"/>
            </a:rPr>
            <a:t>L.C. Leticia Palma Perez                 </a:t>
          </a:r>
          <a:r>
            <a:rPr lang="es-MX" sz="1100" b="0" i="0" baseline="0">
              <a:solidFill>
                <a:schemeClr val="dk1"/>
              </a:solidFill>
              <a:effectLst/>
              <a:latin typeface="+mn-lt"/>
              <a:ea typeface="+mn-ea"/>
              <a:cs typeface="+mn-cs"/>
            </a:rPr>
            <a:t>Jefa del Departamento de Control Presupuestal y Analisis</a:t>
          </a:r>
          <a:endParaRPr lang="es-MX" sz="1100"/>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19050</xdr:colOff>
      <xdr:row>559</xdr:row>
      <xdr:rowOff>419100</xdr:rowOff>
    </xdr:from>
    <xdr:to>
      <xdr:col>2</xdr:col>
      <xdr:colOff>0</xdr:colOff>
      <xdr:row>559</xdr:row>
      <xdr:rowOff>1895475</xdr:rowOff>
    </xdr:to>
    <xdr:sp macro="" textlink="">
      <xdr:nvSpPr>
        <xdr:cNvPr id="18435" name="CuadroTexto 10"/>
        <xdr:cNvSpPr txBox="1">
          <a:spLocks noChangeArrowheads="1"/>
        </xdr:cNvSpPr>
      </xdr:nvSpPr>
      <xdr:spPr bwMode="auto">
        <a:xfrm>
          <a:off x="19050" y="558250725"/>
          <a:ext cx="2286000" cy="1476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s-MX" sz="1100" b="1" i="0" u="none" strike="noStrike" baseline="0">
              <a:solidFill>
                <a:srgbClr val="000000"/>
              </a:solidFill>
              <a:latin typeface="Calibri"/>
            </a:rPr>
            <a:t>Elaborado por:</a:t>
          </a:r>
          <a:endParaRPr lang="es-MX" sz="1100" b="0" i="0" u="none" strike="noStrike" baseline="0">
            <a:solidFill>
              <a:srgbClr val="000000"/>
            </a:solidFill>
            <a:latin typeface="Calibri"/>
          </a:endParaRPr>
        </a:p>
        <a:p>
          <a:pPr algn="l" rtl="0">
            <a:defRPr sz="1000"/>
          </a:pPr>
          <a:r>
            <a:rPr lang="es-MX" sz="1100" b="0" i="0" u="none" strike="noStrike" baseline="0">
              <a:solidFill>
                <a:srgbClr val="000000"/>
              </a:solidFill>
              <a:latin typeface="Calibri"/>
            </a:rPr>
            <a:t>_____________________                </a:t>
          </a:r>
          <a:r>
            <a:rPr lang="es-MX" sz="1100" b="1" i="0" u="none" strike="noStrike" baseline="0">
              <a:solidFill>
                <a:srgbClr val="000000"/>
              </a:solidFill>
              <a:latin typeface="Calibri"/>
            </a:rPr>
            <a:t>C.P. Hugo Eduardo Contreras Nava. </a:t>
          </a:r>
          <a:r>
            <a:rPr lang="es-MX" sz="1100" b="0" i="0" u="none" strike="noStrike" baseline="0">
              <a:solidFill>
                <a:srgbClr val="000000"/>
              </a:solidFill>
              <a:latin typeface="Calibri"/>
            </a:rPr>
            <a:t>Jefe del Departamento de Contabilidad General </a:t>
          </a:r>
        </a:p>
      </xdr:txBody>
    </xdr:sp>
    <xdr:clientData/>
  </xdr:twoCellAnchor>
  <xdr:twoCellAnchor>
    <xdr:from>
      <xdr:col>0</xdr:col>
      <xdr:colOff>0</xdr:colOff>
      <xdr:row>573</xdr:row>
      <xdr:rowOff>66674</xdr:rowOff>
    </xdr:from>
    <xdr:to>
      <xdr:col>0</xdr:col>
      <xdr:colOff>2409825</xdr:colOff>
      <xdr:row>580</xdr:row>
      <xdr:rowOff>19049</xdr:rowOff>
    </xdr:to>
    <xdr:sp macro="" textlink="">
      <xdr:nvSpPr>
        <xdr:cNvPr id="18433" name="CuadroTexto 14"/>
        <xdr:cNvSpPr txBox="1">
          <a:spLocks noChangeArrowheads="1"/>
        </xdr:cNvSpPr>
      </xdr:nvSpPr>
      <xdr:spPr bwMode="auto">
        <a:xfrm>
          <a:off x="0" y="113585624"/>
          <a:ext cx="2409825" cy="12858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ctr" rtl="0">
            <a:defRPr sz="1000"/>
          </a:pPr>
          <a:r>
            <a:rPr lang="es-MX" sz="1100" b="1" i="0" u="none" strike="noStrike" baseline="0">
              <a:solidFill>
                <a:srgbClr val="000000"/>
              </a:solidFill>
              <a:latin typeface="Calibri"/>
            </a:rPr>
            <a:t>Aprobado por:</a:t>
          </a:r>
          <a:endParaRPr lang="es-MX" sz="1100" b="0" i="0" u="none" strike="noStrike" baseline="0">
            <a:solidFill>
              <a:srgbClr val="000000"/>
            </a:solidFill>
            <a:latin typeface="Calibri"/>
          </a:endParaRPr>
        </a:p>
        <a:p>
          <a:pPr algn="ctr" rtl="0">
            <a:defRPr sz="1000"/>
          </a:pPr>
          <a:r>
            <a:rPr lang="es-MX" sz="1100" b="0" i="0" u="none" strike="noStrike" baseline="0">
              <a:solidFill>
                <a:srgbClr val="000000"/>
              </a:solidFill>
              <a:latin typeface="Calibri"/>
            </a:rPr>
            <a:t>_____________________                        </a:t>
          </a:r>
          <a:r>
            <a:rPr lang="es-MX" sz="1100" b="1" i="0" u="none" strike="noStrike" baseline="0">
              <a:solidFill>
                <a:srgbClr val="000000"/>
              </a:solidFill>
              <a:latin typeface="Calibri"/>
            </a:rPr>
            <a:t>Ing. Héctor Alejandro Juárez Amador     </a:t>
          </a:r>
          <a:r>
            <a:rPr lang="es-MX" sz="1100" b="0" i="0" u="none" strike="noStrike" baseline="0">
              <a:solidFill>
                <a:srgbClr val="000000"/>
              </a:solidFill>
              <a:latin typeface="Calibri"/>
            </a:rPr>
            <a:t>    Director General </a:t>
          </a:r>
        </a:p>
      </xdr:txBody>
    </xdr:sp>
    <xdr:clientData/>
  </xdr:twoCellAnchor>
  <xdr:twoCellAnchor>
    <xdr:from>
      <xdr:col>0</xdr:col>
      <xdr:colOff>0</xdr:colOff>
      <xdr:row>201</xdr:row>
      <xdr:rowOff>0</xdr:rowOff>
    </xdr:from>
    <xdr:to>
      <xdr:col>0</xdr:col>
      <xdr:colOff>6619875</xdr:colOff>
      <xdr:row>219</xdr:row>
      <xdr:rowOff>104776</xdr:rowOff>
    </xdr:to>
    <xdr:pic>
      <xdr:nvPicPr>
        <xdr:cNvPr id="20" name="Imagen 19" descr="http://www.capama.gob.mx/imagenes/capamaorg.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242875"/>
          <a:ext cx="6619875" cy="35052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4343401</xdr:colOff>
      <xdr:row>561</xdr:row>
      <xdr:rowOff>104775</xdr:rowOff>
    </xdr:from>
    <xdr:to>
      <xdr:col>0</xdr:col>
      <xdr:colOff>6115051</xdr:colOff>
      <xdr:row>570</xdr:row>
      <xdr:rowOff>28576</xdr:rowOff>
    </xdr:to>
    <xdr:sp macro="" textlink="">
      <xdr:nvSpPr>
        <xdr:cNvPr id="6" name="CuadroTexto 5"/>
        <xdr:cNvSpPr txBox="1"/>
      </xdr:nvSpPr>
      <xdr:spPr>
        <a:xfrm>
          <a:off x="4343401" y="102431850"/>
          <a:ext cx="1771650" cy="16383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Director de Finanzas </a:t>
          </a:r>
          <a:endParaRPr lang="es-MX">
            <a:effectLst/>
          </a:endParaRPr>
        </a:p>
        <a:p>
          <a:endParaRPr lang="es-MX" sz="1100"/>
        </a:p>
      </xdr:txBody>
    </xdr:sp>
    <xdr:clientData/>
  </xdr:twoCellAnchor>
  <xdr:twoCellAnchor>
    <xdr:from>
      <xdr:col>0</xdr:col>
      <xdr:colOff>4276723</xdr:colOff>
      <xdr:row>571</xdr:row>
      <xdr:rowOff>123825</xdr:rowOff>
    </xdr:from>
    <xdr:to>
      <xdr:col>0</xdr:col>
      <xdr:colOff>6067424</xdr:colOff>
      <xdr:row>579</xdr:row>
      <xdr:rowOff>95250</xdr:rowOff>
    </xdr:to>
    <xdr:sp macro="" textlink="">
      <xdr:nvSpPr>
        <xdr:cNvPr id="7" name="CuadroTexto 6"/>
        <xdr:cNvSpPr txBox="1"/>
      </xdr:nvSpPr>
      <xdr:spPr>
        <a:xfrm flipH="1">
          <a:off x="4276723" y="113261775"/>
          <a:ext cx="1790701" cy="1495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 Contralor General</a:t>
          </a:r>
          <a:endParaRPr lang="es-MX">
            <a:effectLst/>
          </a:endParaRPr>
        </a:p>
        <a:p>
          <a:endParaRPr lang="es-MX" sz="1100"/>
        </a:p>
      </xdr:txBody>
    </xdr:sp>
    <xdr:clientData/>
  </xdr:twoCellAnchor>
  <xdr:twoCellAnchor>
    <xdr:from>
      <xdr:col>0</xdr:col>
      <xdr:colOff>285750</xdr:colOff>
      <xdr:row>561</xdr:row>
      <xdr:rowOff>104775</xdr:rowOff>
    </xdr:from>
    <xdr:to>
      <xdr:col>0</xdr:col>
      <xdr:colOff>2495550</xdr:colOff>
      <xdr:row>571</xdr:row>
      <xdr:rowOff>123824</xdr:rowOff>
    </xdr:to>
    <xdr:sp macro="" textlink="">
      <xdr:nvSpPr>
        <xdr:cNvPr id="9" name="CuadroTexto 8"/>
        <xdr:cNvSpPr txBox="1"/>
      </xdr:nvSpPr>
      <xdr:spPr>
        <a:xfrm rot="10800000" flipV="1">
          <a:off x="285750" y="102431850"/>
          <a:ext cx="2209800" cy="1733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           __________________</a:t>
          </a:r>
          <a:r>
            <a:rPr lang="es-MX" sz="1100" b="0" i="0" baseline="0">
              <a:solidFill>
                <a:schemeClr val="dk1"/>
              </a:solidFill>
              <a:effectLst/>
              <a:latin typeface="+mn-lt"/>
              <a:ea typeface="+mn-ea"/>
              <a:cs typeface="+mn-cs"/>
            </a:rPr>
            <a:t>     </a:t>
          </a:r>
          <a:r>
            <a:rPr lang="es-MX" sz="1100" b="0" i="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editAs="oneCell">
    <xdr:from>
      <xdr:col>0</xdr:col>
      <xdr:colOff>1181099</xdr:colOff>
      <xdr:row>389</xdr:row>
      <xdr:rowOff>9525</xdr:rowOff>
    </xdr:from>
    <xdr:to>
      <xdr:col>0</xdr:col>
      <xdr:colOff>5362574</xdr:colOff>
      <xdr:row>403</xdr:row>
      <xdr:rowOff>19050</xdr:rowOff>
    </xdr:to>
    <xdr:pic>
      <xdr:nvPicPr>
        <xdr:cNvPr id="12" name="Imagen 11"/>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81099" y="73485375"/>
          <a:ext cx="4181475" cy="227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171450</xdr:colOff>
      <xdr:row>480</xdr:row>
      <xdr:rowOff>9525</xdr:rowOff>
    </xdr:from>
    <xdr:to>
      <xdr:col>0</xdr:col>
      <xdr:colOff>6638926</xdr:colOff>
      <xdr:row>495</xdr:row>
      <xdr:rowOff>19050</xdr:rowOff>
    </xdr:to>
    <xdr:pic>
      <xdr:nvPicPr>
        <xdr:cNvPr id="14" name="Imagen 13"/>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1450" y="88477725"/>
          <a:ext cx="6467476" cy="2438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85725</xdr:colOff>
      <xdr:row>359</xdr:row>
      <xdr:rowOff>9525</xdr:rowOff>
    </xdr:from>
    <xdr:to>
      <xdr:col>1</xdr:col>
      <xdr:colOff>38100</xdr:colOff>
      <xdr:row>383</xdr:row>
      <xdr:rowOff>123825</xdr:rowOff>
    </xdr:to>
    <xdr:pic>
      <xdr:nvPicPr>
        <xdr:cNvPr id="13" name="Imagen 12"/>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85725" y="67027425"/>
          <a:ext cx="6667500" cy="4686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228600</xdr:colOff>
      <xdr:row>463</xdr:row>
      <xdr:rowOff>38099</xdr:rowOff>
    </xdr:from>
    <xdr:to>
      <xdr:col>0</xdr:col>
      <xdr:colOff>6520569</xdr:colOff>
      <xdr:row>473</xdr:row>
      <xdr:rowOff>38099</xdr:rowOff>
    </xdr:to>
    <xdr:pic>
      <xdr:nvPicPr>
        <xdr:cNvPr id="15" name="Imagen 14"/>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28600" y="83124674"/>
          <a:ext cx="6291969" cy="2943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819151</xdr:colOff>
      <xdr:row>67</xdr:row>
      <xdr:rowOff>142875</xdr:rowOff>
    </xdr:from>
    <xdr:to>
      <xdr:col>2</xdr:col>
      <xdr:colOff>352426</xdr:colOff>
      <xdr:row>75</xdr:row>
      <xdr:rowOff>95250</xdr:rowOff>
    </xdr:to>
    <xdr:sp macro="" textlink="">
      <xdr:nvSpPr>
        <xdr:cNvPr id="6" name="CuadroTexto 5"/>
        <xdr:cNvSpPr txBox="1"/>
      </xdr:nvSpPr>
      <xdr:spPr>
        <a:xfrm>
          <a:off x="2514601" y="6943725"/>
          <a:ext cx="2286000"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 Director de Finanzas</a:t>
          </a:r>
          <a:endParaRPr lang="es-MX" b="0">
            <a:effectLst/>
          </a:endParaRPr>
        </a:p>
        <a:p>
          <a:endParaRPr lang="es-MX" sz="1100"/>
        </a:p>
      </xdr:txBody>
    </xdr:sp>
    <xdr:clientData/>
  </xdr:twoCellAnchor>
  <xdr:twoCellAnchor>
    <xdr:from>
      <xdr:col>0</xdr:col>
      <xdr:colOff>19050</xdr:colOff>
      <xdr:row>68</xdr:row>
      <xdr:rowOff>0</xdr:rowOff>
    </xdr:from>
    <xdr:to>
      <xdr:col>1</xdr:col>
      <xdr:colOff>571500</xdr:colOff>
      <xdr:row>75</xdr:row>
      <xdr:rowOff>142875</xdr:rowOff>
    </xdr:to>
    <xdr:sp macro="" textlink="">
      <xdr:nvSpPr>
        <xdr:cNvPr id="7" name="CuadroTexto 6"/>
        <xdr:cNvSpPr txBox="1"/>
      </xdr:nvSpPr>
      <xdr:spPr>
        <a:xfrm>
          <a:off x="19050" y="6991350"/>
          <a:ext cx="2247900"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2</xdr:col>
      <xdr:colOff>638174</xdr:colOff>
      <xdr:row>67</xdr:row>
      <xdr:rowOff>171450</xdr:rowOff>
    </xdr:from>
    <xdr:to>
      <xdr:col>4</xdr:col>
      <xdr:colOff>876300</xdr:colOff>
      <xdr:row>75</xdr:row>
      <xdr:rowOff>123825</xdr:rowOff>
    </xdr:to>
    <xdr:sp macro="" textlink="">
      <xdr:nvSpPr>
        <xdr:cNvPr id="8" name="CuadroTexto 7"/>
        <xdr:cNvSpPr txBox="1"/>
      </xdr:nvSpPr>
      <xdr:spPr>
        <a:xfrm>
          <a:off x="5086349" y="6972300"/>
          <a:ext cx="2486026"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ING. Héctor Alejandro Juárez Amador    </a:t>
          </a:r>
          <a:r>
            <a:rPr lang="es-MX" sz="1100" b="0" i="0" baseline="0">
              <a:solidFill>
                <a:schemeClr val="dk1"/>
              </a:solidFill>
              <a:effectLst/>
              <a:latin typeface="+mn-lt"/>
              <a:ea typeface="+mn-ea"/>
              <a:cs typeface="+mn-cs"/>
            </a:rPr>
            <a:t>Director General</a:t>
          </a:r>
          <a:endParaRPr lang="es-MX" b="0">
            <a:effectLst/>
          </a:endParaRPr>
        </a:p>
        <a:p>
          <a:endParaRPr lang="es-MX" sz="1100"/>
        </a:p>
      </xdr:txBody>
    </xdr:sp>
    <xdr:clientData/>
  </xdr:twoCellAnchor>
  <xdr:twoCellAnchor>
    <xdr:from>
      <xdr:col>5</xdr:col>
      <xdr:colOff>57150</xdr:colOff>
      <xdr:row>67</xdr:row>
      <xdr:rowOff>152400</xdr:rowOff>
    </xdr:from>
    <xdr:to>
      <xdr:col>6</xdr:col>
      <xdr:colOff>790574</xdr:colOff>
      <xdr:row>75</xdr:row>
      <xdr:rowOff>104775</xdr:rowOff>
    </xdr:to>
    <xdr:sp macro="" textlink="">
      <xdr:nvSpPr>
        <xdr:cNvPr id="9" name="CuadroTexto 8"/>
        <xdr:cNvSpPr txBox="1"/>
      </xdr:nvSpPr>
      <xdr:spPr>
        <a:xfrm>
          <a:off x="7829550" y="6953250"/>
          <a:ext cx="1781174"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Contralor General </a:t>
          </a:r>
          <a:endParaRPr lang="es-MX">
            <a:effectLst/>
          </a:endParaRPr>
        </a:p>
        <a:p>
          <a:endParaRPr lang="es-MX"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886238</xdr:colOff>
      <xdr:row>17</xdr:row>
      <xdr:rowOff>91109</xdr:rowOff>
    </xdr:from>
    <xdr:to>
      <xdr:col>2</xdr:col>
      <xdr:colOff>505238</xdr:colOff>
      <xdr:row>25</xdr:row>
      <xdr:rowOff>133350</xdr:rowOff>
    </xdr:to>
    <xdr:sp macro="" textlink="">
      <xdr:nvSpPr>
        <xdr:cNvPr id="6" name="CuadroTexto 5"/>
        <xdr:cNvSpPr txBox="1"/>
      </xdr:nvSpPr>
      <xdr:spPr>
        <a:xfrm>
          <a:off x="2393673" y="3586370"/>
          <a:ext cx="1780761" cy="15662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 Director de Finanzas</a:t>
          </a:r>
          <a:endParaRPr lang="es-MX" b="0">
            <a:effectLst/>
          </a:endParaRPr>
        </a:p>
        <a:p>
          <a:endParaRPr lang="es-MX" sz="1100"/>
        </a:p>
      </xdr:txBody>
    </xdr:sp>
    <xdr:clientData/>
  </xdr:twoCellAnchor>
  <xdr:twoCellAnchor>
    <xdr:from>
      <xdr:col>0</xdr:col>
      <xdr:colOff>314739</xdr:colOff>
      <xdr:row>18</xdr:row>
      <xdr:rowOff>9525</xdr:rowOff>
    </xdr:from>
    <xdr:to>
      <xdr:col>1</xdr:col>
      <xdr:colOff>993913</xdr:colOff>
      <xdr:row>25</xdr:row>
      <xdr:rowOff>142875</xdr:rowOff>
    </xdr:to>
    <xdr:sp macro="" textlink="">
      <xdr:nvSpPr>
        <xdr:cNvPr id="7" name="CuadroTexto 6"/>
        <xdr:cNvSpPr txBox="1"/>
      </xdr:nvSpPr>
      <xdr:spPr>
        <a:xfrm>
          <a:off x="314739" y="3695286"/>
          <a:ext cx="2186609" cy="1466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2</xdr:col>
      <xdr:colOff>596347</xdr:colOff>
      <xdr:row>17</xdr:row>
      <xdr:rowOff>101462</xdr:rowOff>
    </xdr:from>
    <xdr:to>
      <xdr:col>5</xdr:col>
      <xdr:colOff>124238</xdr:colOff>
      <xdr:row>25</xdr:row>
      <xdr:rowOff>53837</xdr:rowOff>
    </xdr:to>
    <xdr:sp macro="" textlink="">
      <xdr:nvSpPr>
        <xdr:cNvPr id="8" name="CuadroTexto 7"/>
        <xdr:cNvSpPr txBox="1"/>
      </xdr:nvSpPr>
      <xdr:spPr>
        <a:xfrm>
          <a:off x="4265543" y="3596723"/>
          <a:ext cx="2559325"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ING. Héctor Alejandro Juárez Amador    </a:t>
          </a:r>
          <a:r>
            <a:rPr lang="es-MX" sz="1100" b="0" i="0" baseline="0">
              <a:solidFill>
                <a:schemeClr val="dk1"/>
              </a:solidFill>
              <a:effectLst/>
              <a:latin typeface="+mn-lt"/>
              <a:ea typeface="+mn-ea"/>
              <a:cs typeface="+mn-cs"/>
            </a:rPr>
            <a:t>Director General</a:t>
          </a:r>
          <a:endParaRPr lang="es-MX" b="0">
            <a:effectLst/>
          </a:endParaRPr>
        </a:p>
        <a:p>
          <a:endParaRPr lang="es-MX" sz="1100"/>
        </a:p>
      </xdr:txBody>
    </xdr:sp>
    <xdr:clientData/>
  </xdr:twoCellAnchor>
  <xdr:twoCellAnchor>
    <xdr:from>
      <xdr:col>5</xdr:col>
      <xdr:colOff>289892</xdr:colOff>
      <xdr:row>17</xdr:row>
      <xdr:rowOff>102704</xdr:rowOff>
    </xdr:from>
    <xdr:to>
      <xdr:col>6</xdr:col>
      <xdr:colOff>969064</xdr:colOff>
      <xdr:row>25</xdr:row>
      <xdr:rowOff>55079</xdr:rowOff>
    </xdr:to>
    <xdr:sp macro="" textlink="">
      <xdr:nvSpPr>
        <xdr:cNvPr id="9" name="CuadroTexto 8"/>
        <xdr:cNvSpPr txBox="1"/>
      </xdr:nvSpPr>
      <xdr:spPr>
        <a:xfrm>
          <a:off x="6990522" y="3597965"/>
          <a:ext cx="1747629"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Contralor General </a:t>
          </a:r>
          <a:endParaRPr lang="es-MX">
            <a:effectLst/>
          </a:endParaRPr>
        </a:p>
        <a:p>
          <a:endParaRPr lang="es-MX"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409575</xdr:colOff>
      <xdr:row>19</xdr:row>
      <xdr:rowOff>0</xdr:rowOff>
    </xdr:from>
    <xdr:to>
      <xdr:col>2</xdr:col>
      <xdr:colOff>2333625</xdr:colOff>
      <xdr:row>26</xdr:row>
      <xdr:rowOff>76200</xdr:rowOff>
    </xdr:to>
    <xdr:sp macro="" textlink="">
      <xdr:nvSpPr>
        <xdr:cNvPr id="6" name="CuadroTexto 5"/>
        <xdr:cNvSpPr txBox="1"/>
      </xdr:nvSpPr>
      <xdr:spPr>
        <a:xfrm>
          <a:off x="2628900" y="3905250"/>
          <a:ext cx="1924050" cy="14097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  Director de Finanzas </a:t>
          </a:r>
          <a:endParaRPr lang="es-MX" b="0">
            <a:effectLst/>
          </a:endParaRPr>
        </a:p>
        <a:p>
          <a:endParaRPr lang="es-MX" sz="1100"/>
        </a:p>
      </xdr:txBody>
    </xdr:sp>
    <xdr:clientData/>
  </xdr:twoCellAnchor>
  <xdr:twoCellAnchor>
    <xdr:from>
      <xdr:col>1</xdr:col>
      <xdr:colOff>95252</xdr:colOff>
      <xdr:row>19</xdr:row>
      <xdr:rowOff>76200</xdr:rowOff>
    </xdr:from>
    <xdr:to>
      <xdr:col>2</xdr:col>
      <xdr:colOff>342901</xdr:colOff>
      <xdr:row>27</xdr:row>
      <xdr:rowOff>19050</xdr:rowOff>
    </xdr:to>
    <xdr:sp macro="" textlink="">
      <xdr:nvSpPr>
        <xdr:cNvPr id="7" name="CuadroTexto 6"/>
        <xdr:cNvSpPr txBox="1"/>
      </xdr:nvSpPr>
      <xdr:spPr>
        <a:xfrm>
          <a:off x="361952" y="3981450"/>
          <a:ext cx="2200274" cy="1466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2</xdr:col>
      <xdr:colOff>2457450</xdr:colOff>
      <xdr:row>18</xdr:row>
      <xdr:rowOff>66676</xdr:rowOff>
    </xdr:from>
    <xdr:to>
      <xdr:col>4</xdr:col>
      <xdr:colOff>1123950</xdr:colOff>
      <xdr:row>26</xdr:row>
      <xdr:rowOff>180976</xdr:rowOff>
    </xdr:to>
    <xdr:sp macro="" textlink="">
      <xdr:nvSpPr>
        <xdr:cNvPr id="8" name="CuadroTexto 7"/>
        <xdr:cNvSpPr txBox="1"/>
      </xdr:nvSpPr>
      <xdr:spPr>
        <a:xfrm>
          <a:off x="4676775" y="3781426"/>
          <a:ext cx="2552700" cy="1638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ING. Héctor Alejandro Juárez Amador    </a:t>
          </a:r>
          <a:r>
            <a:rPr lang="es-MX" sz="1100" b="0" i="0" baseline="0">
              <a:solidFill>
                <a:schemeClr val="dk1"/>
              </a:solidFill>
              <a:effectLst/>
              <a:latin typeface="+mn-lt"/>
              <a:ea typeface="+mn-ea"/>
              <a:cs typeface="+mn-cs"/>
            </a:rPr>
            <a:t>Director General</a:t>
          </a:r>
          <a:endParaRPr lang="es-MX" b="0">
            <a:effectLst/>
          </a:endParaRPr>
        </a:p>
        <a:p>
          <a:endParaRPr lang="es-MX" sz="1100"/>
        </a:p>
      </xdr:txBody>
    </xdr:sp>
    <xdr:clientData/>
  </xdr:twoCellAnchor>
  <xdr:twoCellAnchor>
    <xdr:from>
      <xdr:col>4</xdr:col>
      <xdr:colOff>1104900</xdr:colOff>
      <xdr:row>18</xdr:row>
      <xdr:rowOff>161925</xdr:rowOff>
    </xdr:from>
    <xdr:to>
      <xdr:col>6</xdr:col>
      <xdr:colOff>0</xdr:colOff>
      <xdr:row>26</xdr:row>
      <xdr:rowOff>114300</xdr:rowOff>
    </xdr:to>
    <xdr:sp macro="" textlink="">
      <xdr:nvSpPr>
        <xdr:cNvPr id="9" name="CuadroTexto 8"/>
        <xdr:cNvSpPr txBox="1"/>
      </xdr:nvSpPr>
      <xdr:spPr>
        <a:xfrm>
          <a:off x="7210425" y="3876675"/>
          <a:ext cx="1914525"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Contralor General </a:t>
          </a:r>
          <a:endParaRPr lang="es-MX">
            <a:effectLst/>
          </a:endParaRPr>
        </a:p>
        <a:p>
          <a:endParaRPr lang="es-MX"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1285874</xdr:colOff>
      <xdr:row>44</xdr:row>
      <xdr:rowOff>8282</xdr:rowOff>
    </xdr:from>
    <xdr:to>
      <xdr:col>2</xdr:col>
      <xdr:colOff>3333749</xdr:colOff>
      <xdr:row>51</xdr:row>
      <xdr:rowOff>151157</xdr:rowOff>
    </xdr:to>
    <xdr:sp macro="" textlink="">
      <xdr:nvSpPr>
        <xdr:cNvPr id="2" name="CuadroTexto 1"/>
        <xdr:cNvSpPr txBox="1"/>
      </xdr:nvSpPr>
      <xdr:spPr>
        <a:xfrm>
          <a:off x="3047999" y="8333132"/>
          <a:ext cx="2047875"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Director de Finanzas</a:t>
          </a:r>
          <a:endParaRPr lang="es-MX">
            <a:effectLst/>
          </a:endParaRPr>
        </a:p>
        <a:p>
          <a:endParaRPr lang="es-MX" sz="1100"/>
        </a:p>
      </xdr:txBody>
    </xdr:sp>
    <xdr:clientData/>
  </xdr:twoCellAnchor>
  <xdr:twoCellAnchor>
    <xdr:from>
      <xdr:col>1</xdr:col>
      <xdr:colOff>238125</xdr:colOff>
      <xdr:row>44</xdr:row>
      <xdr:rowOff>103532</xdr:rowOff>
    </xdr:from>
    <xdr:to>
      <xdr:col>2</xdr:col>
      <xdr:colOff>971550</xdr:colOff>
      <xdr:row>52</xdr:row>
      <xdr:rowOff>55907</xdr:rowOff>
    </xdr:to>
    <xdr:sp macro="" textlink="">
      <xdr:nvSpPr>
        <xdr:cNvPr id="3" name="CuadroTexto 2"/>
        <xdr:cNvSpPr txBox="1"/>
      </xdr:nvSpPr>
      <xdr:spPr>
        <a:xfrm>
          <a:off x="523875" y="8428382"/>
          <a:ext cx="2209800"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a:t>
          </a:r>
          <a:r>
            <a:rPr lang="es-MX" sz="1100" b="0" i="0" baseline="0">
              <a:solidFill>
                <a:schemeClr val="dk1"/>
              </a:solidFill>
              <a:effectLst/>
              <a:latin typeface="+mn-lt"/>
              <a:ea typeface="+mn-ea"/>
              <a:cs typeface="+mn-cs"/>
            </a:rPr>
            <a:t>  Jefe del Departamento de Contabilidad General </a:t>
          </a:r>
          <a:endParaRPr lang="es-MX" sz="1100"/>
        </a:p>
      </xdr:txBody>
    </xdr:sp>
    <xdr:clientData/>
  </xdr:twoCellAnchor>
  <xdr:twoCellAnchor>
    <xdr:from>
      <xdr:col>3</xdr:col>
      <xdr:colOff>57150</xdr:colOff>
      <xdr:row>44</xdr:row>
      <xdr:rowOff>0</xdr:rowOff>
    </xdr:from>
    <xdr:to>
      <xdr:col>5</xdr:col>
      <xdr:colOff>390525</xdr:colOff>
      <xdr:row>51</xdr:row>
      <xdr:rowOff>142875</xdr:rowOff>
    </xdr:to>
    <xdr:sp macro="" textlink="">
      <xdr:nvSpPr>
        <xdr:cNvPr id="4" name="CuadroTexto 3"/>
        <xdr:cNvSpPr txBox="1"/>
      </xdr:nvSpPr>
      <xdr:spPr>
        <a:xfrm>
          <a:off x="5219700" y="8515350"/>
          <a:ext cx="2457450"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ING. Héctor Alejandro Juárez Amador             </a:t>
          </a:r>
          <a:r>
            <a:rPr lang="es-MX" sz="1100" b="0" i="0" baseline="0">
              <a:solidFill>
                <a:schemeClr val="dk1"/>
              </a:solidFill>
              <a:effectLst/>
              <a:latin typeface="+mn-lt"/>
              <a:ea typeface="+mn-ea"/>
              <a:cs typeface="+mn-cs"/>
            </a:rPr>
            <a:t>Director General </a:t>
          </a:r>
          <a:endParaRPr lang="es-MX">
            <a:effectLst/>
          </a:endParaRPr>
        </a:p>
        <a:p>
          <a:endParaRPr lang="es-MX" sz="1100"/>
        </a:p>
      </xdr:txBody>
    </xdr:sp>
    <xdr:clientData/>
  </xdr:twoCellAnchor>
  <xdr:twoCellAnchor>
    <xdr:from>
      <xdr:col>5</xdr:col>
      <xdr:colOff>361949</xdr:colOff>
      <xdr:row>44</xdr:row>
      <xdr:rowOff>21534</xdr:rowOff>
    </xdr:from>
    <xdr:to>
      <xdr:col>7</xdr:col>
      <xdr:colOff>171449</xdr:colOff>
      <xdr:row>51</xdr:row>
      <xdr:rowOff>164409</xdr:rowOff>
    </xdr:to>
    <xdr:sp macro="" textlink="">
      <xdr:nvSpPr>
        <xdr:cNvPr id="5" name="CuadroTexto 4"/>
        <xdr:cNvSpPr txBox="1"/>
      </xdr:nvSpPr>
      <xdr:spPr>
        <a:xfrm>
          <a:off x="7648574" y="8536884"/>
          <a:ext cx="2295525" cy="14763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Contralor General </a:t>
          </a:r>
          <a:endParaRPr lang="es-MX">
            <a:effectLst/>
          </a:endParaRPr>
        </a:p>
        <a:p>
          <a:endParaRPr lang="es-MX"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2057399</xdr:colOff>
      <xdr:row>18</xdr:row>
      <xdr:rowOff>0</xdr:rowOff>
    </xdr:from>
    <xdr:to>
      <xdr:col>2</xdr:col>
      <xdr:colOff>619124</xdr:colOff>
      <xdr:row>25</xdr:row>
      <xdr:rowOff>133350</xdr:rowOff>
    </xdr:to>
    <xdr:sp macro="" textlink="">
      <xdr:nvSpPr>
        <xdr:cNvPr id="8" name="CuadroTexto 7"/>
        <xdr:cNvSpPr txBox="1"/>
      </xdr:nvSpPr>
      <xdr:spPr>
        <a:xfrm>
          <a:off x="4610099" y="4467225"/>
          <a:ext cx="2486025" cy="150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 Director de Finanzas </a:t>
          </a:r>
          <a:endParaRPr lang="es-MX" b="0">
            <a:effectLst/>
          </a:endParaRPr>
        </a:p>
        <a:p>
          <a:endParaRPr lang="es-MX" sz="1100"/>
        </a:p>
      </xdr:txBody>
    </xdr:sp>
    <xdr:clientData/>
  </xdr:twoCellAnchor>
  <xdr:twoCellAnchor>
    <xdr:from>
      <xdr:col>0</xdr:col>
      <xdr:colOff>704850</xdr:colOff>
      <xdr:row>18</xdr:row>
      <xdr:rowOff>38100</xdr:rowOff>
    </xdr:from>
    <xdr:to>
      <xdr:col>1</xdr:col>
      <xdr:colOff>371475</xdr:colOff>
      <xdr:row>25</xdr:row>
      <xdr:rowOff>171450</xdr:rowOff>
    </xdr:to>
    <xdr:sp macro="" textlink="">
      <xdr:nvSpPr>
        <xdr:cNvPr id="9" name="CuadroTexto 8"/>
        <xdr:cNvSpPr txBox="1"/>
      </xdr:nvSpPr>
      <xdr:spPr>
        <a:xfrm>
          <a:off x="704850" y="4505325"/>
          <a:ext cx="2219325" cy="1504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0</xdr:col>
      <xdr:colOff>514350</xdr:colOff>
      <xdr:row>27</xdr:row>
      <xdr:rowOff>104775</xdr:rowOff>
    </xdr:from>
    <xdr:to>
      <xdr:col>1</xdr:col>
      <xdr:colOff>342900</xdr:colOff>
      <xdr:row>35</xdr:row>
      <xdr:rowOff>152400</xdr:rowOff>
    </xdr:to>
    <xdr:sp macro="" textlink="">
      <xdr:nvSpPr>
        <xdr:cNvPr id="10" name="CuadroTexto 9"/>
        <xdr:cNvSpPr txBox="1"/>
      </xdr:nvSpPr>
      <xdr:spPr>
        <a:xfrm>
          <a:off x="514350" y="6324600"/>
          <a:ext cx="2381250" cy="15716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ING. Héctor Alejandro Juárez Amador    </a:t>
          </a:r>
          <a:r>
            <a:rPr lang="es-MX" sz="1100" b="0" i="0" baseline="0">
              <a:solidFill>
                <a:schemeClr val="dk1"/>
              </a:solidFill>
              <a:effectLst/>
              <a:latin typeface="+mn-lt"/>
              <a:ea typeface="+mn-ea"/>
              <a:cs typeface="+mn-cs"/>
            </a:rPr>
            <a:t>Director General</a:t>
          </a:r>
          <a:endParaRPr lang="es-MX" b="0">
            <a:effectLst/>
          </a:endParaRPr>
        </a:p>
        <a:p>
          <a:endParaRPr lang="es-MX" sz="1100"/>
        </a:p>
      </xdr:txBody>
    </xdr:sp>
    <xdr:clientData/>
  </xdr:twoCellAnchor>
  <xdr:twoCellAnchor>
    <xdr:from>
      <xdr:col>1</xdr:col>
      <xdr:colOff>2371725</xdr:colOff>
      <xdr:row>27</xdr:row>
      <xdr:rowOff>142875</xdr:rowOff>
    </xdr:from>
    <xdr:to>
      <xdr:col>2</xdr:col>
      <xdr:colOff>571499</xdr:colOff>
      <xdr:row>35</xdr:row>
      <xdr:rowOff>133350</xdr:rowOff>
    </xdr:to>
    <xdr:sp macro="" textlink="">
      <xdr:nvSpPr>
        <xdr:cNvPr id="11" name="CuadroTexto 10"/>
        <xdr:cNvSpPr txBox="1"/>
      </xdr:nvSpPr>
      <xdr:spPr>
        <a:xfrm>
          <a:off x="4924425" y="6362700"/>
          <a:ext cx="2124074" cy="151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Contralor General </a:t>
          </a:r>
          <a:endParaRPr lang="es-MX">
            <a:effectLst/>
          </a:endParaRPr>
        </a:p>
        <a:p>
          <a:endParaRPr lang="es-MX"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1000125</xdr:colOff>
      <xdr:row>39</xdr:row>
      <xdr:rowOff>257174</xdr:rowOff>
    </xdr:from>
    <xdr:to>
      <xdr:col>5</xdr:col>
      <xdr:colOff>752475</xdr:colOff>
      <xdr:row>48</xdr:row>
      <xdr:rowOff>0</xdr:rowOff>
    </xdr:to>
    <xdr:sp macro="" textlink="">
      <xdr:nvSpPr>
        <xdr:cNvPr id="6" name="CuadroTexto 5"/>
        <xdr:cNvSpPr txBox="1"/>
      </xdr:nvSpPr>
      <xdr:spPr>
        <a:xfrm>
          <a:off x="5895975" y="6953249"/>
          <a:ext cx="2105025" cy="1543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  Director de Finanzas </a:t>
          </a:r>
          <a:endParaRPr lang="es-MX" b="0">
            <a:effectLst/>
          </a:endParaRPr>
        </a:p>
        <a:p>
          <a:endParaRPr lang="es-MX" sz="1100"/>
        </a:p>
      </xdr:txBody>
    </xdr:sp>
    <xdr:clientData/>
  </xdr:twoCellAnchor>
  <xdr:twoCellAnchor>
    <xdr:from>
      <xdr:col>1</xdr:col>
      <xdr:colOff>895349</xdr:colOff>
      <xdr:row>39</xdr:row>
      <xdr:rowOff>352425</xdr:rowOff>
    </xdr:from>
    <xdr:to>
      <xdr:col>2</xdr:col>
      <xdr:colOff>1543050</xdr:colOff>
      <xdr:row>47</xdr:row>
      <xdr:rowOff>57150</xdr:rowOff>
    </xdr:to>
    <xdr:sp macro="" textlink="">
      <xdr:nvSpPr>
        <xdr:cNvPr id="7" name="CuadroTexto 6"/>
        <xdr:cNvSpPr txBox="1"/>
      </xdr:nvSpPr>
      <xdr:spPr>
        <a:xfrm>
          <a:off x="1066799" y="7048500"/>
          <a:ext cx="2238376" cy="1314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a:t>
          </a:r>
          <a:r>
            <a:rPr lang="es-MX" sz="1100" b="0" i="0" baseline="0">
              <a:solidFill>
                <a:schemeClr val="dk1"/>
              </a:solidFill>
              <a:effectLst/>
              <a:latin typeface="+mn-lt"/>
              <a:ea typeface="+mn-ea"/>
              <a:cs typeface="+mn-cs"/>
            </a:rPr>
            <a:t>      </a:t>
          </a:r>
          <a:r>
            <a:rPr lang="es-MX" sz="1100" b="0" i="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1</xdr:col>
      <xdr:colOff>723900</xdr:colOff>
      <xdr:row>47</xdr:row>
      <xdr:rowOff>38100</xdr:rowOff>
    </xdr:from>
    <xdr:to>
      <xdr:col>2</xdr:col>
      <xdr:colOff>1676400</xdr:colOff>
      <xdr:row>55</xdr:row>
      <xdr:rowOff>0</xdr:rowOff>
    </xdr:to>
    <xdr:sp macro="" textlink="">
      <xdr:nvSpPr>
        <xdr:cNvPr id="8" name="CuadroTexto 7"/>
        <xdr:cNvSpPr txBox="1"/>
      </xdr:nvSpPr>
      <xdr:spPr>
        <a:xfrm>
          <a:off x="895350" y="8343900"/>
          <a:ext cx="2543175" cy="1485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ING. Héctor Alejandro Juárez Amador    </a:t>
          </a:r>
          <a:r>
            <a:rPr lang="es-MX" sz="1100" b="0" i="0" baseline="0">
              <a:solidFill>
                <a:schemeClr val="dk1"/>
              </a:solidFill>
              <a:effectLst/>
              <a:latin typeface="+mn-lt"/>
              <a:ea typeface="+mn-ea"/>
              <a:cs typeface="+mn-cs"/>
            </a:rPr>
            <a:t>Director General</a:t>
          </a:r>
          <a:endParaRPr lang="es-MX" b="0">
            <a:effectLst/>
          </a:endParaRPr>
        </a:p>
        <a:p>
          <a:endParaRPr lang="es-MX" sz="1100"/>
        </a:p>
      </xdr:txBody>
    </xdr:sp>
    <xdr:clientData/>
  </xdr:twoCellAnchor>
  <xdr:twoCellAnchor>
    <xdr:from>
      <xdr:col>4</xdr:col>
      <xdr:colOff>28574</xdr:colOff>
      <xdr:row>48</xdr:row>
      <xdr:rowOff>0</xdr:rowOff>
    </xdr:from>
    <xdr:to>
      <xdr:col>5</xdr:col>
      <xdr:colOff>590549</xdr:colOff>
      <xdr:row>55</xdr:row>
      <xdr:rowOff>0</xdr:rowOff>
    </xdr:to>
    <xdr:sp macro="" textlink="">
      <xdr:nvSpPr>
        <xdr:cNvPr id="9" name="CuadroTexto 8"/>
        <xdr:cNvSpPr txBox="1"/>
      </xdr:nvSpPr>
      <xdr:spPr>
        <a:xfrm>
          <a:off x="6095999" y="8639175"/>
          <a:ext cx="1743075" cy="151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Contralor General </a:t>
          </a:r>
          <a:endParaRPr lang="es-MX">
            <a:effectLst/>
          </a:endParaRPr>
        </a:p>
        <a:p>
          <a:endParaRPr lang="es-MX"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581024</xdr:colOff>
      <xdr:row>44</xdr:row>
      <xdr:rowOff>352425</xdr:rowOff>
    </xdr:from>
    <xdr:to>
      <xdr:col>6</xdr:col>
      <xdr:colOff>609600</xdr:colOff>
      <xdr:row>52</xdr:row>
      <xdr:rowOff>95250</xdr:rowOff>
    </xdr:to>
    <xdr:sp macro="" textlink="">
      <xdr:nvSpPr>
        <xdr:cNvPr id="6" name="CuadroTexto 5"/>
        <xdr:cNvSpPr txBox="1"/>
      </xdr:nvSpPr>
      <xdr:spPr>
        <a:xfrm>
          <a:off x="5934074" y="8867775"/>
          <a:ext cx="1943101" cy="1466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 Director de Finanzas </a:t>
          </a:r>
          <a:endParaRPr lang="es-MX" b="0">
            <a:effectLst/>
          </a:endParaRPr>
        </a:p>
        <a:p>
          <a:endParaRPr lang="es-MX" sz="1100"/>
        </a:p>
      </xdr:txBody>
    </xdr:sp>
    <xdr:clientData/>
  </xdr:twoCellAnchor>
  <xdr:twoCellAnchor>
    <xdr:from>
      <xdr:col>1</xdr:col>
      <xdr:colOff>800100</xdr:colOff>
      <xdr:row>45</xdr:row>
      <xdr:rowOff>38100</xdr:rowOff>
    </xdr:from>
    <xdr:to>
      <xdr:col>2</xdr:col>
      <xdr:colOff>1466850</xdr:colOff>
      <xdr:row>52</xdr:row>
      <xdr:rowOff>171450</xdr:rowOff>
    </xdr:to>
    <xdr:sp macro="" textlink="">
      <xdr:nvSpPr>
        <xdr:cNvPr id="7" name="CuadroTexto 6"/>
        <xdr:cNvSpPr txBox="1"/>
      </xdr:nvSpPr>
      <xdr:spPr>
        <a:xfrm>
          <a:off x="971550" y="9515475"/>
          <a:ext cx="2257425" cy="1466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1</xdr:col>
      <xdr:colOff>590550</xdr:colOff>
      <xdr:row>53</xdr:row>
      <xdr:rowOff>161925</xdr:rowOff>
    </xdr:from>
    <xdr:to>
      <xdr:col>2</xdr:col>
      <xdr:colOff>1543050</xdr:colOff>
      <xdr:row>61</xdr:row>
      <xdr:rowOff>152400</xdr:rowOff>
    </xdr:to>
    <xdr:sp macro="" textlink="">
      <xdr:nvSpPr>
        <xdr:cNvPr id="8" name="CuadroTexto 7"/>
        <xdr:cNvSpPr txBox="1"/>
      </xdr:nvSpPr>
      <xdr:spPr>
        <a:xfrm>
          <a:off x="762000" y="10591800"/>
          <a:ext cx="2543175" cy="151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ING. Héctor Alejandro Juárez Amador  </a:t>
          </a:r>
          <a:r>
            <a:rPr lang="es-MX" sz="1100" b="0" i="0" baseline="0">
              <a:solidFill>
                <a:schemeClr val="dk1"/>
              </a:solidFill>
              <a:effectLst/>
              <a:latin typeface="+mn-lt"/>
              <a:ea typeface="+mn-ea"/>
              <a:cs typeface="+mn-cs"/>
            </a:rPr>
            <a:t>Director General</a:t>
          </a:r>
          <a:endParaRPr lang="es-MX" b="0">
            <a:effectLst/>
          </a:endParaRPr>
        </a:p>
        <a:p>
          <a:endParaRPr lang="es-MX" sz="1100"/>
        </a:p>
      </xdr:txBody>
    </xdr:sp>
    <xdr:clientData/>
  </xdr:twoCellAnchor>
  <xdr:twoCellAnchor>
    <xdr:from>
      <xdr:col>4</xdr:col>
      <xdr:colOff>628649</xdr:colOff>
      <xdr:row>54</xdr:row>
      <xdr:rowOff>19050</xdr:rowOff>
    </xdr:from>
    <xdr:to>
      <xdr:col>6</xdr:col>
      <xdr:colOff>647699</xdr:colOff>
      <xdr:row>62</xdr:row>
      <xdr:rowOff>9525</xdr:rowOff>
    </xdr:to>
    <xdr:sp macro="" textlink="">
      <xdr:nvSpPr>
        <xdr:cNvPr id="9" name="CuadroTexto 8"/>
        <xdr:cNvSpPr txBox="1"/>
      </xdr:nvSpPr>
      <xdr:spPr>
        <a:xfrm>
          <a:off x="5981699" y="10639425"/>
          <a:ext cx="1933575" cy="151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Contraloría General </a:t>
          </a:r>
          <a:endParaRPr lang="es-MX">
            <a:effectLst/>
          </a:endParaRPr>
        </a:p>
        <a:p>
          <a:endParaRPr lang="es-MX"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1038225</xdr:colOff>
      <xdr:row>23</xdr:row>
      <xdr:rowOff>0</xdr:rowOff>
    </xdr:from>
    <xdr:to>
      <xdr:col>6</xdr:col>
      <xdr:colOff>47625</xdr:colOff>
      <xdr:row>31</xdr:row>
      <xdr:rowOff>0</xdr:rowOff>
    </xdr:to>
    <xdr:sp macro="" textlink="">
      <xdr:nvSpPr>
        <xdr:cNvPr id="6" name="CuadroTexto 5"/>
        <xdr:cNvSpPr txBox="1"/>
      </xdr:nvSpPr>
      <xdr:spPr>
        <a:xfrm>
          <a:off x="5334000" y="4686300"/>
          <a:ext cx="2152650" cy="152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Revisado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Edgar Ibarra Martínez               </a:t>
          </a:r>
          <a:r>
            <a:rPr lang="es-MX" sz="1100" b="0" i="0" baseline="0">
              <a:solidFill>
                <a:schemeClr val="dk1"/>
              </a:solidFill>
              <a:effectLst/>
              <a:latin typeface="+mn-lt"/>
              <a:ea typeface="+mn-ea"/>
              <a:cs typeface="+mn-cs"/>
            </a:rPr>
            <a:t> Director de Finanzas </a:t>
          </a:r>
          <a:endParaRPr lang="es-MX" b="0">
            <a:effectLst/>
          </a:endParaRPr>
        </a:p>
        <a:p>
          <a:endParaRPr lang="es-MX" sz="1100"/>
        </a:p>
      </xdr:txBody>
    </xdr:sp>
    <xdr:clientData/>
  </xdr:twoCellAnchor>
  <xdr:twoCellAnchor>
    <xdr:from>
      <xdr:col>1</xdr:col>
      <xdr:colOff>800099</xdr:colOff>
      <xdr:row>23</xdr:row>
      <xdr:rowOff>38100</xdr:rowOff>
    </xdr:from>
    <xdr:to>
      <xdr:col>2</xdr:col>
      <xdr:colOff>1533524</xdr:colOff>
      <xdr:row>30</xdr:row>
      <xdr:rowOff>171450</xdr:rowOff>
    </xdr:to>
    <xdr:sp macro="" textlink="">
      <xdr:nvSpPr>
        <xdr:cNvPr id="7" name="CuadroTexto 6"/>
        <xdr:cNvSpPr txBox="1"/>
      </xdr:nvSpPr>
      <xdr:spPr>
        <a:xfrm>
          <a:off x="971549" y="5105400"/>
          <a:ext cx="2219325" cy="1466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r>
            <a:rPr lang="es-MX" sz="1100" b="1" i="0" baseline="0">
              <a:solidFill>
                <a:schemeClr val="dk1"/>
              </a:solidFill>
              <a:effectLst/>
              <a:latin typeface="+mn-lt"/>
              <a:ea typeface="+mn-ea"/>
              <a:cs typeface="+mn-cs"/>
            </a:rPr>
            <a:t>Elaborado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C.P. Hugo Eduardo Contreras Nava </a:t>
          </a:r>
          <a:r>
            <a:rPr lang="es-MX" sz="1100" b="0" i="0" baseline="0">
              <a:solidFill>
                <a:schemeClr val="dk1"/>
              </a:solidFill>
              <a:effectLst/>
              <a:latin typeface="+mn-lt"/>
              <a:ea typeface="+mn-ea"/>
              <a:cs typeface="+mn-cs"/>
            </a:rPr>
            <a:t>Jefe del Departamento de Contabilidad General </a:t>
          </a:r>
          <a:endParaRPr lang="es-MX" sz="1100"/>
        </a:p>
      </xdr:txBody>
    </xdr:sp>
    <xdr:clientData/>
  </xdr:twoCellAnchor>
  <xdr:twoCellAnchor>
    <xdr:from>
      <xdr:col>1</xdr:col>
      <xdr:colOff>523876</xdr:colOff>
      <xdr:row>31</xdr:row>
      <xdr:rowOff>0</xdr:rowOff>
    </xdr:from>
    <xdr:to>
      <xdr:col>2</xdr:col>
      <xdr:colOff>1581150</xdr:colOff>
      <xdr:row>38</xdr:row>
      <xdr:rowOff>152400</xdr:rowOff>
    </xdr:to>
    <xdr:sp macro="" textlink="">
      <xdr:nvSpPr>
        <xdr:cNvPr id="8" name="CuadroTexto 7"/>
        <xdr:cNvSpPr txBox="1"/>
      </xdr:nvSpPr>
      <xdr:spPr>
        <a:xfrm>
          <a:off x="695326" y="6210300"/>
          <a:ext cx="2543174" cy="1485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Aprobado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1" i="0" baseline="0">
              <a:solidFill>
                <a:schemeClr val="dk1"/>
              </a:solidFill>
              <a:effectLst/>
              <a:latin typeface="+mn-lt"/>
              <a:ea typeface="+mn-ea"/>
              <a:cs typeface="+mn-cs"/>
            </a:rPr>
            <a:t>ING. Héctor Alejandro Juárez Amador    </a:t>
          </a:r>
          <a:r>
            <a:rPr lang="es-MX" sz="1100" b="0" i="0" baseline="0">
              <a:solidFill>
                <a:schemeClr val="dk1"/>
              </a:solidFill>
              <a:effectLst/>
              <a:latin typeface="+mn-lt"/>
              <a:ea typeface="+mn-ea"/>
              <a:cs typeface="+mn-cs"/>
            </a:rPr>
            <a:t>Director General</a:t>
          </a:r>
          <a:endParaRPr lang="es-MX" b="0">
            <a:effectLst/>
          </a:endParaRPr>
        </a:p>
        <a:p>
          <a:endParaRPr lang="es-MX" sz="1100"/>
        </a:p>
      </xdr:txBody>
    </xdr:sp>
    <xdr:clientData/>
  </xdr:twoCellAnchor>
  <xdr:twoCellAnchor>
    <xdr:from>
      <xdr:col>3</xdr:col>
      <xdr:colOff>1181100</xdr:colOff>
      <xdr:row>31</xdr:row>
      <xdr:rowOff>19050</xdr:rowOff>
    </xdr:from>
    <xdr:to>
      <xdr:col>5</xdr:col>
      <xdr:colOff>914400</xdr:colOff>
      <xdr:row>39</xdr:row>
      <xdr:rowOff>9525</xdr:rowOff>
    </xdr:to>
    <xdr:sp macro="" textlink="">
      <xdr:nvSpPr>
        <xdr:cNvPr id="9" name="CuadroTexto 8"/>
        <xdr:cNvSpPr txBox="1"/>
      </xdr:nvSpPr>
      <xdr:spPr>
        <a:xfrm>
          <a:off x="5476875" y="6229350"/>
          <a:ext cx="1876425" cy="15144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rtl="1"/>
          <a:endParaRPr lang="es-MX" sz="1100" b="1" i="0" baseline="0">
            <a:solidFill>
              <a:schemeClr val="dk1"/>
            </a:solidFill>
            <a:effectLst/>
            <a:latin typeface="+mn-lt"/>
            <a:ea typeface="+mn-ea"/>
            <a:cs typeface="+mn-cs"/>
          </a:endParaRPr>
        </a:p>
        <a:p>
          <a:pPr algn="ctr" rtl="1"/>
          <a:r>
            <a:rPr lang="es-MX" sz="1100" b="1" i="0" baseline="0">
              <a:solidFill>
                <a:schemeClr val="dk1"/>
              </a:solidFill>
              <a:effectLst/>
              <a:latin typeface="+mn-lt"/>
              <a:ea typeface="+mn-ea"/>
              <a:cs typeface="+mn-cs"/>
            </a:rPr>
            <a:t>Vo. Bo. por:</a:t>
          </a:r>
        </a:p>
        <a:p>
          <a:pPr algn="ctr" rtl="1"/>
          <a:endParaRPr lang="es-MX">
            <a:effectLst/>
          </a:endParaRPr>
        </a:p>
        <a:p>
          <a:pPr algn="ctr" rtl="1"/>
          <a:r>
            <a:rPr lang="es-MX" sz="1100" b="0" i="0">
              <a:solidFill>
                <a:schemeClr val="dk1"/>
              </a:solidFill>
              <a:effectLst/>
              <a:latin typeface="+mn-lt"/>
              <a:ea typeface="+mn-ea"/>
              <a:cs typeface="+mn-cs"/>
            </a:rPr>
            <a:t>_____________________                                     </a:t>
          </a:r>
          <a:r>
            <a:rPr lang="es-MX" sz="1100" b="0" i="0" baseline="0">
              <a:solidFill>
                <a:schemeClr val="dk1"/>
              </a:solidFill>
              <a:effectLst/>
              <a:latin typeface="+mn-lt"/>
              <a:ea typeface="+mn-ea"/>
              <a:cs typeface="+mn-cs"/>
            </a:rPr>
            <a:t> </a:t>
          </a:r>
          <a:r>
            <a:rPr lang="es-MX" sz="1100" b="1" i="0" baseline="0">
              <a:solidFill>
                <a:schemeClr val="dk1"/>
              </a:solidFill>
              <a:effectLst/>
              <a:latin typeface="+mn-lt"/>
              <a:ea typeface="+mn-ea"/>
              <a:cs typeface="+mn-cs"/>
            </a:rPr>
            <a:t>L.C. Jorge Issac Pérez Salas                </a:t>
          </a:r>
          <a:r>
            <a:rPr lang="es-MX" sz="1100" b="0" i="0" baseline="0">
              <a:solidFill>
                <a:schemeClr val="dk1"/>
              </a:solidFill>
              <a:effectLst/>
              <a:latin typeface="+mn-lt"/>
              <a:ea typeface="+mn-ea"/>
              <a:cs typeface="+mn-cs"/>
            </a:rPr>
            <a:t>Contralor General </a:t>
          </a:r>
          <a:endParaRPr lang="es-MX">
            <a:effectLst/>
          </a:endParaRPr>
        </a:p>
        <a:p>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7" zoomScaleNormal="100" workbookViewId="0">
      <selection activeCell="E16" sqref="E16"/>
    </sheetView>
  </sheetViews>
  <sheetFormatPr baseColWidth="10" defaultRowHeight="15" x14ac:dyDescent="0.25"/>
  <cols>
    <col min="1" max="1" width="21.85546875" style="2" customWidth="1"/>
    <col min="2" max="2" width="36.140625" style="2" customWidth="1"/>
    <col min="3" max="3" width="23.7109375" style="2" customWidth="1"/>
    <col min="4" max="4" width="15.5703125" style="2" customWidth="1"/>
    <col min="5" max="5" width="15" style="2" customWidth="1"/>
    <col min="6" max="6" width="16" style="2" customWidth="1"/>
    <col min="7" max="7" width="15.42578125" style="2" customWidth="1"/>
    <col min="8" max="16384" width="11.42578125" style="2"/>
  </cols>
  <sheetData>
    <row r="1" spans="1:9" x14ac:dyDescent="0.25">
      <c r="A1" s="5"/>
      <c r="B1" s="5"/>
      <c r="C1" s="5"/>
      <c r="D1" s="5"/>
      <c r="E1" s="8"/>
      <c r="F1" s="8"/>
      <c r="G1" s="9" t="s">
        <v>399</v>
      </c>
    </row>
    <row r="2" spans="1:9" x14ac:dyDescent="0.25">
      <c r="A2" s="741" t="s">
        <v>181</v>
      </c>
      <c r="B2" s="741"/>
      <c r="C2" s="741"/>
      <c r="D2" s="741"/>
      <c r="E2" s="741"/>
      <c r="F2" s="741"/>
      <c r="G2" s="741"/>
    </row>
    <row r="3" spans="1:9" ht="15.75" customHeight="1" x14ac:dyDescent="0.25">
      <c r="A3" s="741" t="s">
        <v>3</v>
      </c>
      <c r="B3" s="741"/>
      <c r="C3" s="741"/>
      <c r="D3" s="741"/>
      <c r="E3" s="741"/>
      <c r="F3" s="741"/>
      <c r="G3" s="741"/>
    </row>
    <row r="4" spans="1:9" x14ac:dyDescent="0.25">
      <c r="A4" s="741" t="s">
        <v>4</v>
      </c>
      <c r="B4" s="741"/>
      <c r="C4" s="741"/>
      <c r="D4" s="741"/>
      <c r="E4" s="741"/>
      <c r="F4" s="741"/>
      <c r="G4" s="741"/>
    </row>
    <row r="5" spans="1:9" x14ac:dyDescent="0.25">
      <c r="A5" s="740" t="s">
        <v>5</v>
      </c>
      <c r="B5" s="740"/>
      <c r="C5" s="740"/>
      <c r="D5" s="740"/>
      <c r="E5" s="740"/>
      <c r="F5" s="740"/>
      <c r="G5" s="740"/>
    </row>
    <row r="6" spans="1:9" ht="18" customHeight="1" x14ac:dyDescent="0.25">
      <c r="A6" s="740" t="s">
        <v>2</v>
      </c>
      <c r="B6" s="740"/>
      <c r="C6" s="740"/>
      <c r="D6" s="740"/>
      <c r="E6" s="740"/>
      <c r="F6" s="740"/>
      <c r="G6" s="740"/>
    </row>
    <row r="7" spans="1:9" ht="18" customHeight="1" x14ac:dyDescent="0.25">
      <c r="A7" s="740" t="s">
        <v>392</v>
      </c>
      <c r="B7" s="740"/>
      <c r="C7" s="740"/>
      <c r="D7" s="740"/>
      <c r="E7" s="740"/>
      <c r="F7" s="740"/>
      <c r="G7" s="740"/>
    </row>
    <row r="8" spans="1:9" ht="5.0999999999999996" customHeight="1" x14ac:dyDescent="0.25">
      <c r="A8" s="182"/>
      <c r="B8" s="182"/>
      <c r="C8" s="183"/>
      <c r="D8" s="183"/>
      <c r="E8" s="185"/>
      <c r="F8" s="185"/>
      <c r="G8" s="185"/>
    </row>
    <row r="9" spans="1:9" ht="15.75" customHeight="1" x14ac:dyDescent="0.25">
      <c r="A9" s="742" t="s">
        <v>252</v>
      </c>
      <c r="B9" s="742"/>
      <c r="C9" s="742"/>
      <c r="D9" s="742"/>
      <c r="E9" s="742"/>
      <c r="F9" s="456"/>
      <c r="G9" s="456"/>
    </row>
    <row r="10" spans="1:9" ht="4.5" customHeight="1" x14ac:dyDescent="0.25">
      <c r="A10" s="10"/>
      <c r="B10" s="10"/>
      <c r="C10" s="457"/>
      <c r="D10" s="457"/>
      <c r="E10" s="456"/>
      <c r="F10" s="456"/>
      <c r="G10" s="456"/>
    </row>
    <row r="11" spans="1:9" s="487" customFormat="1" ht="38.25" customHeight="1" x14ac:dyDescent="0.25">
      <c r="A11" s="484"/>
      <c r="B11" s="484"/>
      <c r="C11" s="485"/>
      <c r="D11" s="485"/>
      <c r="E11" s="486"/>
      <c r="F11" s="486"/>
      <c r="G11" s="486"/>
      <c r="I11" s="67"/>
    </row>
    <row r="12" spans="1:9" s="487" customFormat="1" ht="25.5" customHeight="1" x14ac:dyDescent="0.25">
      <c r="A12" s="484"/>
      <c r="B12" s="484"/>
      <c r="C12" s="485"/>
      <c r="D12" s="485"/>
      <c r="E12" s="486"/>
      <c r="F12" s="486"/>
      <c r="G12" s="486"/>
    </row>
    <row r="13" spans="1:9" ht="15" customHeight="1" x14ac:dyDescent="0.25">
      <c r="A13" s="745" t="s">
        <v>6</v>
      </c>
      <c r="B13" s="745" t="s">
        <v>7</v>
      </c>
      <c r="C13" s="747" t="s">
        <v>8</v>
      </c>
      <c r="D13" s="747" t="s">
        <v>1</v>
      </c>
      <c r="E13" s="749" t="s">
        <v>13</v>
      </c>
      <c r="F13" s="750"/>
      <c r="G13" s="751"/>
    </row>
    <row r="14" spans="1:9" ht="24" customHeight="1" x14ac:dyDescent="0.25">
      <c r="A14" s="746"/>
      <c r="B14" s="746"/>
      <c r="C14" s="748"/>
      <c r="D14" s="748"/>
      <c r="E14" s="491" t="s">
        <v>12</v>
      </c>
      <c r="F14" s="491" t="s">
        <v>11</v>
      </c>
      <c r="G14" s="491" t="s">
        <v>10</v>
      </c>
    </row>
    <row r="15" spans="1:9" ht="21.75" customHeight="1" x14ac:dyDescent="0.25">
      <c r="A15" s="187" t="s">
        <v>9</v>
      </c>
      <c r="B15" s="17" t="s">
        <v>14</v>
      </c>
      <c r="C15" s="18"/>
      <c r="D15" s="18">
        <v>0</v>
      </c>
      <c r="E15" s="18">
        <v>0</v>
      </c>
      <c r="F15" s="19"/>
      <c r="G15" s="11"/>
    </row>
    <row r="16" spans="1:9" ht="42.75" customHeight="1" x14ac:dyDescent="0.25">
      <c r="A16" s="455"/>
      <c r="B16" s="21"/>
      <c r="C16" s="22"/>
      <c r="D16" s="23"/>
      <c r="E16" s="23"/>
      <c r="F16" s="19"/>
      <c r="G16" s="11"/>
    </row>
    <row r="17" spans="1:7" ht="44.25" hidden="1" customHeight="1" x14ac:dyDescent="0.25">
      <c r="A17" s="20" t="s">
        <v>17</v>
      </c>
      <c r="B17" s="21" t="s">
        <v>242</v>
      </c>
      <c r="C17" s="22" t="s">
        <v>15</v>
      </c>
      <c r="D17" s="23">
        <v>0</v>
      </c>
      <c r="E17" s="23">
        <v>0</v>
      </c>
      <c r="F17" s="19"/>
      <c r="G17" s="11"/>
    </row>
    <row r="18" spans="1:7" ht="44.25" hidden="1" customHeight="1" x14ac:dyDescent="0.25">
      <c r="A18" s="20" t="s">
        <v>241</v>
      </c>
      <c r="B18" s="21" t="s">
        <v>243</v>
      </c>
      <c r="C18" s="22" t="s">
        <v>15</v>
      </c>
      <c r="D18" s="23">
        <v>0</v>
      </c>
      <c r="E18" s="23">
        <v>0</v>
      </c>
      <c r="F18" s="19"/>
      <c r="G18" s="11"/>
    </row>
    <row r="19" spans="1:7" ht="24.95" customHeight="1" x14ac:dyDescent="0.25">
      <c r="A19" s="11"/>
      <c r="B19" s="345" t="s">
        <v>0</v>
      </c>
      <c r="C19" s="346"/>
      <c r="D19" s="346">
        <f>+D16+D17+D18</f>
        <v>0</v>
      </c>
      <c r="E19" s="346">
        <f>+E16+E17+E18</f>
        <v>0</v>
      </c>
      <c r="F19" s="19"/>
      <c r="G19" s="11"/>
    </row>
    <row r="20" spans="1:7" ht="9.9499999999999993" customHeight="1" x14ac:dyDescent="0.25">
      <c r="A20" s="352"/>
      <c r="B20" s="352"/>
      <c r="C20" s="352"/>
      <c r="D20" s="352"/>
      <c r="E20" s="352"/>
      <c r="F20" s="352"/>
      <c r="G20" s="352"/>
    </row>
    <row r="21" spans="1:7" ht="15" customHeight="1" x14ac:dyDescent="0.25">
      <c r="A21" s="752" t="s">
        <v>253</v>
      </c>
      <c r="B21" s="752"/>
      <c r="C21" s="752"/>
      <c r="D21" s="752"/>
      <c r="E21" s="352"/>
      <c r="F21" s="352"/>
      <c r="G21" s="352"/>
    </row>
    <row r="22" spans="1:7" ht="15" customHeight="1" x14ac:dyDescent="0.25">
      <c r="A22" s="506"/>
      <c r="B22" s="506"/>
      <c r="C22" s="506"/>
      <c r="D22" s="506"/>
      <c r="E22" s="352"/>
      <c r="F22" s="352"/>
      <c r="G22" s="352"/>
    </row>
    <row r="23" spans="1:7" ht="15" customHeight="1" x14ac:dyDescent="0.25">
      <c r="A23" s="506"/>
      <c r="B23" s="506"/>
      <c r="C23" s="506"/>
      <c r="D23" s="506"/>
      <c r="E23" s="352"/>
      <c r="F23" s="352"/>
      <c r="G23" s="352"/>
    </row>
    <row r="24" spans="1:7" ht="5.0999999999999996" customHeight="1" x14ac:dyDescent="0.25">
      <c r="A24" s="744"/>
      <c r="B24" s="744"/>
      <c r="C24" s="744"/>
      <c r="D24" s="744"/>
      <c r="E24" s="505"/>
      <c r="F24" s="7"/>
      <c r="G24" s="5"/>
    </row>
    <row r="25" spans="1:7" ht="24" customHeight="1" x14ac:dyDescent="0.25">
      <c r="A25" s="177" t="s">
        <v>6</v>
      </c>
      <c r="B25" s="178" t="s">
        <v>7</v>
      </c>
      <c r="C25" s="184" t="s">
        <v>8</v>
      </c>
      <c r="D25" s="184" t="s">
        <v>1</v>
      </c>
      <c r="E25" s="4"/>
      <c r="F25" s="7"/>
      <c r="G25" s="5"/>
    </row>
    <row r="26" spans="1:7" x14ac:dyDescent="0.25">
      <c r="A26" s="11" t="s">
        <v>18</v>
      </c>
      <c r="B26" s="12" t="s">
        <v>271</v>
      </c>
      <c r="C26" s="13"/>
      <c r="D26" s="14">
        <v>0</v>
      </c>
      <c r="E26" s="4"/>
      <c r="F26" s="7"/>
      <c r="G26" s="5"/>
    </row>
    <row r="27" spans="1:7" x14ac:dyDescent="0.25">
      <c r="A27" s="11"/>
      <c r="B27" s="15"/>
      <c r="C27" s="16"/>
      <c r="D27" s="14"/>
      <c r="E27" s="4"/>
      <c r="F27" s="6"/>
      <c r="G27" s="5"/>
    </row>
    <row r="28" spans="1:7" x14ac:dyDescent="0.25">
      <c r="A28" s="11"/>
      <c r="B28" s="347" t="s">
        <v>0</v>
      </c>
      <c r="C28" s="348"/>
      <c r="D28" s="349">
        <f>SUM(D26:D27)</f>
        <v>0</v>
      </c>
      <c r="E28" s="186"/>
      <c r="F28" s="6"/>
      <c r="G28" s="3"/>
    </row>
    <row r="29" spans="1:7" ht="15" customHeight="1" x14ac:dyDescent="0.25">
      <c r="A29" s="743" t="s">
        <v>201</v>
      </c>
      <c r="B29" s="743"/>
      <c r="C29" s="743"/>
      <c r="D29" s="743"/>
      <c r="E29" s="743"/>
      <c r="F29" s="743"/>
      <c r="G29" s="743"/>
    </row>
    <row r="30" spans="1:7" x14ac:dyDescent="0.25">
      <c r="A30" s="378"/>
      <c r="B30" s="378"/>
      <c r="C30" s="378"/>
      <c r="D30" s="378"/>
    </row>
    <row r="31" spans="1:7" x14ac:dyDescent="0.25">
      <c r="A31" s="24"/>
      <c r="B31" s="24"/>
      <c r="C31" s="24"/>
      <c r="D31" s="24"/>
    </row>
    <row r="32" spans="1:7" x14ac:dyDescent="0.25">
      <c r="A32" s="24"/>
      <c r="B32" s="24"/>
      <c r="C32" s="24"/>
      <c r="D32" s="24"/>
    </row>
    <row r="33" spans="1:6" x14ac:dyDescent="0.25">
      <c r="A33" s="24"/>
      <c r="B33" s="24"/>
      <c r="C33" s="24"/>
      <c r="D33" s="24"/>
    </row>
    <row r="34" spans="1:6" x14ac:dyDescent="0.25">
      <c r="A34" s="24"/>
      <c r="B34" s="24"/>
      <c r="C34" s="24"/>
      <c r="D34" s="24"/>
      <c r="F34" s="382"/>
    </row>
    <row r="35" spans="1:6" x14ac:dyDescent="0.25">
      <c r="A35" s="24"/>
      <c r="B35" s="24"/>
      <c r="C35" s="24"/>
      <c r="D35" s="24"/>
    </row>
    <row r="36" spans="1:6" x14ac:dyDescent="0.25">
      <c r="A36" s="24"/>
      <c r="B36" s="24"/>
      <c r="C36" s="24"/>
      <c r="D36" s="24"/>
    </row>
    <row r="37" spans="1:6" x14ac:dyDescent="0.25">
      <c r="A37" s="24"/>
      <c r="B37" s="24"/>
      <c r="C37" s="24"/>
      <c r="D37" s="24"/>
    </row>
    <row r="38" spans="1:6" x14ac:dyDescent="0.25">
      <c r="A38" s="24"/>
      <c r="B38" s="24"/>
      <c r="C38" s="24"/>
      <c r="D38" s="24"/>
    </row>
    <row r="39" spans="1:6" x14ac:dyDescent="0.25">
      <c r="A39" s="24"/>
      <c r="B39" s="24"/>
      <c r="C39" s="24"/>
      <c r="D39" s="24"/>
    </row>
    <row r="40" spans="1:6" x14ac:dyDescent="0.25">
      <c r="A40" s="24"/>
      <c r="B40" s="24"/>
      <c r="C40" s="110"/>
      <c r="D40" s="110"/>
    </row>
    <row r="41" spans="1:6" x14ac:dyDescent="0.25">
      <c r="A41" s="24"/>
      <c r="B41" s="24"/>
      <c r="C41" s="110"/>
      <c r="D41" s="110"/>
    </row>
    <row r="42" spans="1:6" x14ac:dyDescent="0.25">
      <c r="A42" s="24"/>
      <c r="B42" s="24"/>
      <c r="C42" s="379"/>
      <c r="D42" s="379"/>
    </row>
    <row r="43" spans="1:6" x14ac:dyDescent="0.25">
      <c r="A43" s="24"/>
      <c r="B43" s="24"/>
      <c r="C43"/>
      <c r="D43"/>
    </row>
    <row r="44" spans="1:6" x14ac:dyDescent="0.25">
      <c r="A44" s="24"/>
      <c r="B44" s="24"/>
      <c r="C44" s="380"/>
      <c r="D44" s="380"/>
    </row>
    <row r="45" spans="1:6" x14ac:dyDescent="0.25">
      <c r="A45" s="24"/>
      <c r="B45" s="24"/>
      <c r="C45" s="380"/>
      <c r="D45" s="380"/>
    </row>
    <row r="46" spans="1:6" x14ac:dyDescent="0.25">
      <c r="A46" s="110"/>
      <c r="B46" s="110"/>
      <c r="C46" s="381"/>
      <c r="D46" s="380"/>
    </row>
    <row r="47" spans="1:6" x14ac:dyDescent="0.25">
      <c r="A47" s="379"/>
      <c r="B47" s="379"/>
      <c r="C47" s="379"/>
      <c r="D47" s="379"/>
    </row>
    <row r="48" spans="1:6" x14ac:dyDescent="0.25">
      <c r="A48"/>
      <c r="B48"/>
      <c r="C48"/>
      <c r="D48"/>
    </row>
    <row r="49" spans="1:4" x14ac:dyDescent="0.25">
      <c r="A49"/>
      <c r="B49"/>
      <c r="C49"/>
      <c r="D49"/>
    </row>
  </sheetData>
  <protectedRanges>
    <protectedRange sqref="B26:D28 B14:E18" name="Rango1_1"/>
    <protectedRange sqref="B29" name="Rango1_1_3"/>
  </protectedRanges>
  <dataConsolidate/>
  <mergeCells count="15">
    <mergeCell ref="A9:E9"/>
    <mergeCell ref="A29:G29"/>
    <mergeCell ref="A24:D24"/>
    <mergeCell ref="A13:A14"/>
    <mergeCell ref="B13:B14"/>
    <mergeCell ref="C13:C14"/>
    <mergeCell ref="D13:D14"/>
    <mergeCell ref="E13:G13"/>
    <mergeCell ref="A21:D21"/>
    <mergeCell ref="A7:G7"/>
    <mergeCell ref="A2:G2"/>
    <mergeCell ref="A3:G3"/>
    <mergeCell ref="A4:G4"/>
    <mergeCell ref="A5:G5"/>
    <mergeCell ref="A6:G6"/>
  </mergeCells>
  <printOptions horizontalCentered="1" verticalCentered="1"/>
  <pageMargins left="0.31496062992125984" right="0.11811023622047245" top="0.55118110236220474" bottom="0.35433070866141736" header="0.31496062992125984" footer="0.31496062992125984"/>
  <pageSetup scale="85" orientation="landscape" r:id="rId1"/>
  <headerFooter>
    <oddFooter>Página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J36"/>
  <sheetViews>
    <sheetView showGridLines="0" topLeftCell="A7" workbookViewId="0">
      <selection activeCell="E19" sqref="E19"/>
    </sheetView>
  </sheetViews>
  <sheetFormatPr baseColWidth="10" defaultRowHeight="15" x14ac:dyDescent="0.25"/>
  <cols>
    <col min="1" max="1" width="6.42578125" style="221" customWidth="1"/>
    <col min="2" max="2" width="23.140625" style="233" customWidth="1"/>
    <col min="3" max="3" width="39.85546875" style="221" customWidth="1"/>
    <col min="4" max="4" width="21.5703125" style="232" customWidth="1"/>
    <col min="5" max="5" width="19.42578125" style="221" customWidth="1"/>
    <col min="6" max="6" width="19.7109375" style="221" customWidth="1"/>
    <col min="7" max="7" width="1" style="221" customWidth="1"/>
    <col min="8" max="8" width="3.140625" style="221" customWidth="1"/>
    <col min="9" max="9" width="1.42578125" style="221" customWidth="1"/>
    <col min="10" max="10" width="51.5703125" style="221" customWidth="1"/>
    <col min="11" max="16384" width="11.42578125" style="221"/>
  </cols>
  <sheetData>
    <row r="1" spans="2:10" x14ac:dyDescent="0.25">
      <c r="B1" s="249"/>
      <c r="C1" s="248"/>
      <c r="D1" s="98"/>
      <c r="E1" s="248"/>
      <c r="F1" s="135" t="s">
        <v>408</v>
      </c>
    </row>
    <row r="2" spans="2:10" x14ac:dyDescent="0.25">
      <c r="B2" s="825" t="s">
        <v>226</v>
      </c>
      <c r="C2" s="825"/>
      <c r="D2" s="825"/>
      <c r="E2" s="825"/>
      <c r="F2" s="825"/>
      <c r="G2" s="246"/>
    </row>
    <row r="3" spans="2:10" ht="15.75" customHeight="1" x14ac:dyDescent="0.25">
      <c r="B3" s="826" t="s">
        <v>3</v>
      </c>
      <c r="C3" s="826"/>
      <c r="D3" s="826"/>
      <c r="E3" s="826"/>
      <c r="F3" s="826"/>
      <c r="G3" s="247"/>
    </row>
    <row r="4" spans="2:10" x14ac:dyDescent="0.25">
      <c r="B4" s="826" t="s">
        <v>102</v>
      </c>
      <c r="C4" s="826"/>
      <c r="D4" s="826"/>
      <c r="E4" s="826"/>
      <c r="F4" s="826"/>
      <c r="G4" s="246"/>
    </row>
    <row r="5" spans="2:10" x14ac:dyDescent="0.25">
      <c r="B5" s="827" t="s">
        <v>103</v>
      </c>
      <c r="C5" s="827"/>
      <c r="D5" s="827"/>
      <c r="E5" s="827"/>
      <c r="F5" s="827"/>
      <c r="G5" s="245"/>
    </row>
    <row r="6" spans="2:10" x14ac:dyDescent="0.25">
      <c r="B6" s="827" t="s">
        <v>394</v>
      </c>
      <c r="C6" s="827"/>
      <c r="D6" s="827"/>
      <c r="E6" s="827"/>
      <c r="F6" s="827"/>
      <c r="G6" s="245"/>
    </row>
    <row r="7" spans="2:10" ht="3.75" customHeight="1" x14ac:dyDescent="0.25">
      <c r="B7" s="191">
        <v>20179.73</v>
      </c>
      <c r="C7" s="191"/>
      <c r="D7" s="191"/>
      <c r="E7" s="191"/>
      <c r="F7" s="191"/>
      <c r="G7" s="245"/>
    </row>
    <row r="8" spans="2:10" ht="15" customHeight="1" x14ac:dyDescent="0.25">
      <c r="B8" s="829" t="s">
        <v>204</v>
      </c>
      <c r="C8" s="829"/>
      <c r="D8" s="829"/>
      <c r="E8" s="829"/>
      <c r="F8" s="829"/>
      <c r="G8" s="245"/>
    </row>
    <row r="9" spans="2:10" ht="15" customHeight="1" x14ac:dyDescent="0.25">
      <c r="B9" s="421" t="s">
        <v>282</v>
      </c>
      <c r="C9" s="440"/>
      <c r="D9" s="440"/>
      <c r="E9" s="440"/>
      <c r="F9" s="440"/>
      <c r="G9" s="245"/>
    </row>
    <row r="10" spans="2:10" ht="25.5" customHeight="1" x14ac:dyDescent="0.25">
      <c r="B10" s="830" t="s">
        <v>354</v>
      </c>
      <c r="C10" s="831"/>
      <c r="D10" s="831"/>
      <c r="E10" s="831"/>
      <c r="F10" s="831"/>
      <c r="G10" s="831"/>
    </row>
    <row r="11" spans="2:10" ht="5.0999999999999996" customHeight="1" x14ac:dyDescent="0.25">
      <c r="B11" s="495"/>
      <c r="C11" s="496"/>
      <c r="D11" s="496"/>
      <c r="E11" s="496"/>
      <c r="F11" s="496"/>
      <c r="G11" s="496"/>
    </row>
    <row r="12" spans="2:10" ht="39.950000000000003" customHeight="1" x14ac:dyDescent="0.25">
      <c r="B12" s="764" t="s">
        <v>357</v>
      </c>
      <c r="C12" s="764"/>
      <c r="D12" s="764"/>
      <c r="E12" s="764"/>
      <c r="F12" s="764"/>
      <c r="G12" s="245"/>
      <c r="H12"/>
      <c r="J12" s="497"/>
    </row>
    <row r="13" spans="2:10" ht="2.1" customHeight="1" x14ac:dyDescent="0.25">
      <c r="B13" s="417"/>
      <c r="C13" s="417"/>
      <c r="D13" s="417"/>
      <c r="E13" s="417"/>
      <c r="F13" s="417"/>
      <c r="G13" s="245"/>
    </row>
    <row r="14" spans="2:10" ht="4.5" customHeight="1" thickBot="1" x14ac:dyDescent="0.3">
      <c r="B14" s="417"/>
      <c r="C14" s="417"/>
      <c r="D14" s="417"/>
      <c r="E14" s="417"/>
      <c r="F14" s="417"/>
      <c r="G14" s="245"/>
    </row>
    <row r="15" spans="2:10" ht="20.25" customHeight="1" thickBot="1" x14ac:dyDescent="0.3">
      <c r="B15" s="244" t="s">
        <v>6</v>
      </c>
      <c r="C15" s="243" t="s">
        <v>7</v>
      </c>
      <c r="D15" s="99" t="s">
        <v>1</v>
      </c>
      <c r="E15" s="242" t="s">
        <v>57</v>
      </c>
      <c r="F15" s="241" t="s">
        <v>41</v>
      </c>
    </row>
    <row r="16" spans="2:10" ht="20.25" customHeight="1" x14ac:dyDescent="0.25">
      <c r="B16" s="370" t="s">
        <v>261</v>
      </c>
      <c r="C16" s="105" t="s">
        <v>103</v>
      </c>
      <c r="D16" s="180"/>
      <c r="E16" s="371"/>
      <c r="F16" s="102"/>
    </row>
    <row r="17" spans="2:7" x14ac:dyDescent="0.25">
      <c r="B17" s="100" t="s">
        <v>193</v>
      </c>
      <c r="C17" s="101" t="s">
        <v>104</v>
      </c>
      <c r="D17" s="179">
        <v>73582.67</v>
      </c>
      <c r="E17" s="240" t="s">
        <v>195</v>
      </c>
      <c r="F17" s="102"/>
      <c r="G17" s="103"/>
    </row>
    <row r="18" spans="2:7" ht="50.25" customHeight="1" x14ac:dyDescent="0.25">
      <c r="B18" s="100" t="s">
        <v>194</v>
      </c>
      <c r="C18" s="101" t="s">
        <v>105</v>
      </c>
      <c r="D18" s="179">
        <v>643237721.15999997</v>
      </c>
      <c r="E18" s="521" t="s">
        <v>1049</v>
      </c>
      <c r="F18" s="104"/>
      <c r="G18" s="103"/>
    </row>
    <row r="19" spans="2:7" ht="26.25" customHeight="1" x14ac:dyDescent="0.25">
      <c r="B19" s="100"/>
      <c r="C19" s="105" t="s">
        <v>0</v>
      </c>
      <c r="D19" s="180">
        <f>SUM(D17:D18)</f>
        <v>643311303.82999992</v>
      </c>
      <c r="E19" s="239"/>
      <c r="F19" s="102"/>
      <c r="G19" s="103"/>
    </row>
    <row r="20" spans="2:7" x14ac:dyDescent="0.25">
      <c r="B20" s="238"/>
      <c r="C20" s="237"/>
      <c r="D20" s="106"/>
      <c r="E20" s="237"/>
      <c r="F20" s="236"/>
    </row>
    <row r="21" spans="2:7" ht="15.75" thickBot="1" x14ac:dyDescent="0.3">
      <c r="B21" s="107"/>
      <c r="C21" s="108"/>
      <c r="D21" s="109"/>
      <c r="E21" s="235"/>
      <c r="F21" s="234"/>
    </row>
    <row r="22" spans="2:7" ht="28.5" customHeight="1" x14ac:dyDescent="0.25">
      <c r="B22" s="758" t="s">
        <v>201</v>
      </c>
      <c r="C22" s="758"/>
      <c r="D22" s="758"/>
      <c r="E22" s="758"/>
      <c r="F22" s="758"/>
    </row>
    <row r="23" spans="2:7" x14ac:dyDescent="0.25">
      <c r="B23" s="828"/>
      <c r="C23" s="828"/>
      <c r="D23" s="828"/>
      <c r="E23" s="828"/>
    </row>
    <row r="24" spans="2:7" x14ac:dyDescent="0.25">
      <c r="B24" s="24"/>
      <c r="C24" s="24"/>
      <c r="D24" s="2"/>
      <c r="E24" s="2"/>
      <c r="F24" s="39"/>
      <c r="G24" s="62"/>
    </row>
    <row r="25" spans="2:7" x14ac:dyDescent="0.25">
      <c r="B25" s="24"/>
      <c r="C25" s="24"/>
      <c r="D25" s="2"/>
      <c r="E25" s="2"/>
      <c r="F25" s="39"/>
      <c r="G25" s="62"/>
    </row>
    <row r="26" spans="2:7" x14ac:dyDescent="0.25">
      <c r="B26" s="24"/>
      <c r="C26" s="24"/>
      <c r="D26" s="2"/>
      <c r="E26" s="382"/>
      <c r="F26" s="39"/>
      <c r="G26" s="62"/>
    </row>
    <row r="27" spans="2:7" x14ac:dyDescent="0.25">
      <c r="B27" s="24"/>
      <c r="C27" s="24"/>
      <c r="D27" s="2"/>
      <c r="E27" s="2"/>
      <c r="F27" s="39"/>
      <c r="G27" s="62"/>
    </row>
    <row r="28" spans="2:7" x14ac:dyDescent="0.25">
      <c r="B28" s="24"/>
      <c r="C28" s="24"/>
      <c r="D28" s="2"/>
      <c r="E28" s="2"/>
      <c r="F28" s="39"/>
      <c r="G28" s="62"/>
    </row>
    <row r="29" spans="2:7" x14ac:dyDescent="0.25">
      <c r="B29" s="24"/>
      <c r="C29" s="24"/>
      <c r="D29" s="2"/>
      <c r="E29" s="2"/>
      <c r="F29" s="39"/>
      <c r="G29" s="62"/>
    </row>
    <row r="30" spans="2:7" x14ac:dyDescent="0.25">
      <c r="B30" s="24"/>
      <c r="C30" s="24"/>
      <c r="D30" s="2"/>
      <c r="E30" s="2"/>
      <c r="F30" s="39"/>
      <c r="G30" s="62"/>
    </row>
    <row r="31" spans="2:7" x14ac:dyDescent="0.25">
      <c r="B31" s="1"/>
      <c r="C31" s="1"/>
      <c r="D31" s="1"/>
      <c r="E31" s="1"/>
      <c r="F31" s="116"/>
      <c r="G31" s="62"/>
    </row>
    <row r="32" spans="2:7" x14ac:dyDescent="0.25">
      <c r="B32" s="1"/>
      <c r="C32" s="1"/>
      <c r="D32" s="1"/>
      <c r="E32" s="1"/>
      <c r="F32" s="116"/>
      <c r="G32" s="62"/>
    </row>
    <row r="33" spans="2:7" x14ac:dyDescent="0.25">
      <c r="B33" s="1"/>
      <c r="C33" s="1"/>
      <c r="D33" s="1"/>
      <c r="E33" s="1"/>
      <c r="F33" s="116"/>
      <c r="G33" s="62"/>
    </row>
    <row r="34" spans="2:7" x14ac:dyDescent="0.25">
      <c r="B34" s="1"/>
      <c r="C34" s="1"/>
      <c r="D34"/>
      <c r="E34"/>
      <c r="F34" s="116"/>
      <c r="G34" s="62"/>
    </row>
    <row r="35" spans="2:7" x14ac:dyDescent="0.25">
      <c r="B35" s="62"/>
      <c r="C35" s="62"/>
      <c r="D35" s="62"/>
      <c r="E35" s="62"/>
      <c r="F35" s="62"/>
      <c r="G35" s="62"/>
    </row>
    <row r="36" spans="2:7" x14ac:dyDescent="0.25">
      <c r="B36" s="808"/>
      <c r="C36" s="808"/>
      <c r="D36" s="808"/>
      <c r="E36" s="808"/>
      <c r="F36" s="808"/>
      <c r="G36" s="808"/>
    </row>
  </sheetData>
  <protectedRanges>
    <protectedRange sqref="C21:C22 C16:C17" name="Rango1_1"/>
    <protectedRange sqref="E16:E19" name="Rango1_1_1"/>
  </protectedRanges>
  <mergeCells count="11">
    <mergeCell ref="B36:G36"/>
    <mergeCell ref="B2:F2"/>
    <mergeCell ref="B3:F3"/>
    <mergeCell ref="B4:F4"/>
    <mergeCell ref="B5:F5"/>
    <mergeCell ref="B6:F6"/>
    <mergeCell ref="B12:F12"/>
    <mergeCell ref="B22:F22"/>
    <mergeCell ref="B23:E23"/>
    <mergeCell ref="B8:F8"/>
    <mergeCell ref="B10:G10"/>
  </mergeCells>
  <printOptions horizontalCentered="1"/>
  <pageMargins left="0.31496062992125984" right="0.31496062992125984" top="0.35433070866141736" bottom="0.35433070866141736" header="0.31496062992125984" footer="0.31496062992125984"/>
  <pageSetup scale="85" orientation="landscape" r:id="rId1"/>
  <headerFooter>
    <oddFooter>Página &amp;P</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H54"/>
  <sheetViews>
    <sheetView showGridLines="0" workbookViewId="0">
      <selection activeCell="C53" sqref="C53"/>
    </sheetView>
  </sheetViews>
  <sheetFormatPr baseColWidth="10" defaultRowHeight="15" x14ac:dyDescent="0.25"/>
  <cols>
    <col min="1" max="1" width="11.42578125" style="253"/>
    <col min="2" max="2" width="26.7109375" style="268" customWidth="1"/>
    <col min="3" max="3" width="38" style="253" customWidth="1"/>
    <col min="4" max="4" width="23.42578125" style="232" customWidth="1"/>
    <col min="5" max="5" width="15.28515625" style="253" customWidth="1"/>
    <col min="6" max="6" width="17.5703125" style="253" customWidth="1"/>
    <col min="7" max="7" width="1" style="253" customWidth="1"/>
    <col min="8" max="9" width="11.42578125" style="253"/>
    <col min="10" max="10" width="1.42578125" style="253" customWidth="1"/>
    <col min="11" max="16384" width="11.42578125" style="253"/>
  </cols>
  <sheetData>
    <row r="1" spans="2:8" x14ac:dyDescent="0.25">
      <c r="B1" s="250"/>
      <c r="C1" s="251"/>
      <c r="D1" s="98"/>
      <c r="E1" s="251"/>
      <c r="F1" s="252" t="s">
        <v>409</v>
      </c>
    </row>
    <row r="2" spans="2:8" x14ac:dyDescent="0.25">
      <c r="B2" s="825" t="s">
        <v>226</v>
      </c>
      <c r="C2" s="825"/>
      <c r="D2" s="825"/>
      <c r="E2" s="825"/>
      <c r="F2" s="825"/>
      <c r="G2" s="254"/>
      <c r="H2" s="254"/>
    </row>
    <row r="3" spans="2:8" ht="15.75" customHeight="1" x14ac:dyDescent="0.25">
      <c r="B3" s="825" t="s">
        <v>3</v>
      </c>
      <c r="C3" s="825"/>
      <c r="D3" s="825"/>
      <c r="E3" s="825"/>
      <c r="F3" s="825"/>
      <c r="G3" s="255"/>
      <c r="H3" s="255"/>
    </row>
    <row r="4" spans="2:8" x14ac:dyDescent="0.25">
      <c r="B4" s="825" t="s">
        <v>102</v>
      </c>
      <c r="C4" s="825"/>
      <c r="D4" s="825"/>
      <c r="E4" s="825"/>
      <c r="F4" s="825"/>
      <c r="G4" s="254"/>
      <c r="H4" s="254"/>
    </row>
    <row r="5" spans="2:8" x14ac:dyDescent="0.25">
      <c r="B5" s="833" t="s">
        <v>103</v>
      </c>
      <c r="C5" s="833"/>
      <c r="D5" s="833"/>
      <c r="E5" s="833"/>
      <c r="F5" s="833"/>
      <c r="G5" s="256"/>
      <c r="H5" s="256"/>
    </row>
    <row r="6" spans="2:8" x14ac:dyDescent="0.25">
      <c r="B6" s="833" t="s">
        <v>394</v>
      </c>
      <c r="C6" s="833"/>
      <c r="D6" s="833"/>
      <c r="E6" s="833"/>
      <c r="F6" s="833"/>
      <c r="G6" s="256"/>
      <c r="H6" s="256"/>
    </row>
    <row r="7" spans="2:8" ht="5.0999999999999996" customHeight="1" x14ac:dyDescent="0.25">
      <c r="B7" s="353"/>
      <c r="C7" s="353"/>
      <c r="D7" s="353"/>
      <c r="E7" s="353"/>
      <c r="F7" s="353"/>
      <c r="G7" s="256"/>
      <c r="H7" s="256"/>
    </row>
    <row r="8" spans="2:8" ht="15" customHeight="1" x14ac:dyDescent="0.25">
      <c r="B8" s="824" t="s">
        <v>299</v>
      </c>
      <c r="C8" s="824"/>
      <c r="D8" s="824"/>
      <c r="E8" s="824"/>
      <c r="F8" s="824"/>
      <c r="G8" s="256"/>
      <c r="H8" s="256"/>
    </row>
    <row r="9" spans="2:8" ht="3.75" customHeight="1" x14ac:dyDescent="0.25">
      <c r="B9" s="419"/>
      <c r="C9" s="419"/>
      <c r="D9" s="419"/>
      <c r="E9" s="419"/>
      <c r="F9" s="419"/>
      <c r="G9" s="256"/>
      <c r="H9" s="256"/>
    </row>
    <row r="10" spans="2:8" ht="27" customHeight="1" x14ac:dyDescent="0.25">
      <c r="B10" s="836" t="s">
        <v>300</v>
      </c>
      <c r="C10" s="836"/>
      <c r="D10" s="836"/>
      <c r="E10" s="836"/>
      <c r="F10" s="836"/>
      <c r="G10" s="256"/>
      <c r="H10" s="256"/>
    </row>
    <row r="11" spans="2:8" ht="5.0999999999999996" customHeight="1" x14ac:dyDescent="0.25">
      <c r="B11" s="419"/>
      <c r="C11" s="419"/>
      <c r="D11" s="419"/>
      <c r="E11" s="419"/>
      <c r="F11" s="419"/>
      <c r="G11" s="256"/>
      <c r="H11" s="256"/>
    </row>
    <row r="12" spans="2:8" ht="29.25" customHeight="1" x14ac:dyDescent="0.25">
      <c r="B12" s="764" t="s">
        <v>301</v>
      </c>
      <c r="C12" s="764"/>
      <c r="D12" s="764"/>
      <c r="E12" s="764"/>
      <c r="F12" s="764"/>
      <c r="G12" s="256"/>
      <c r="H12" s="256"/>
    </row>
    <row r="13" spans="2:8" ht="4.5" customHeight="1" x14ac:dyDescent="0.25">
      <c r="B13" s="419"/>
      <c r="C13" s="419"/>
      <c r="D13" s="419"/>
      <c r="E13" s="419"/>
      <c r="F13" s="419"/>
      <c r="G13" s="256"/>
      <c r="H13" s="256"/>
    </row>
    <row r="14" spans="2:8" ht="24" customHeight="1" x14ac:dyDescent="0.25">
      <c r="B14" s="764" t="s">
        <v>302</v>
      </c>
      <c r="C14" s="764"/>
      <c r="D14" s="764"/>
      <c r="E14" s="764"/>
      <c r="F14" s="764"/>
      <c r="G14" s="256"/>
      <c r="H14" s="256"/>
    </row>
    <row r="15" spans="2:8" ht="5.0999999999999996" customHeight="1" x14ac:dyDescent="0.25">
      <c r="B15" s="418"/>
      <c r="C15" s="418"/>
      <c r="D15" s="418"/>
      <c r="E15" s="418"/>
      <c r="F15" s="418"/>
      <c r="H15" s="110"/>
    </row>
    <row r="16" spans="2:8" ht="28.5" customHeight="1" x14ac:dyDescent="0.25">
      <c r="B16" s="764" t="s">
        <v>303</v>
      </c>
      <c r="C16" s="764"/>
      <c r="D16" s="764"/>
      <c r="E16" s="764"/>
      <c r="F16" s="764"/>
      <c r="H16" s="110"/>
    </row>
    <row r="17" spans="2:8" ht="5.0999999999999996" customHeight="1" x14ac:dyDescent="0.25">
      <c r="B17" s="429"/>
      <c r="C17" s="429"/>
      <c r="D17" s="429"/>
      <c r="E17" s="429"/>
      <c r="F17" s="429"/>
      <c r="H17" s="110"/>
    </row>
    <row r="18" spans="2:8" ht="66" customHeight="1" x14ac:dyDescent="0.25">
      <c r="B18" s="834" t="s">
        <v>304</v>
      </c>
      <c r="C18" s="835"/>
      <c r="D18" s="835"/>
      <c r="E18" s="835"/>
      <c r="F18" s="835"/>
      <c r="H18" s="110"/>
    </row>
    <row r="19" spans="2:8" ht="5.0999999999999996" customHeight="1" thickBot="1" x14ac:dyDescent="0.3">
      <c r="B19" s="418"/>
      <c r="C19" s="418"/>
      <c r="D19" s="418"/>
      <c r="E19" s="418"/>
      <c r="F19" s="418"/>
      <c r="H19" s="110"/>
    </row>
    <row r="20" spans="2:8" ht="20.25" customHeight="1" thickBot="1" x14ac:dyDescent="0.3">
      <c r="B20" s="257" t="s">
        <v>6</v>
      </c>
      <c r="C20" s="258" t="s">
        <v>7</v>
      </c>
      <c r="D20" s="99" t="s">
        <v>1</v>
      </c>
      <c r="E20" s="259" t="s">
        <v>57</v>
      </c>
      <c r="F20" s="260" t="s">
        <v>41</v>
      </c>
    </row>
    <row r="21" spans="2:8" ht="20.25" customHeight="1" x14ac:dyDescent="0.25">
      <c r="B21" s="366" t="s">
        <v>260</v>
      </c>
      <c r="C21" s="367" t="s">
        <v>106</v>
      </c>
      <c r="D21" s="111"/>
      <c r="E21" s="112"/>
      <c r="F21" s="113"/>
    </row>
    <row r="22" spans="2:8" ht="30" customHeight="1" x14ac:dyDescent="0.25">
      <c r="B22" s="499" t="s">
        <v>366</v>
      </c>
      <c r="C22" s="500" t="s">
        <v>367</v>
      </c>
      <c r="D22" s="368">
        <v>0</v>
      </c>
      <c r="E22" s="369"/>
      <c r="F22" s="113"/>
      <c r="G22" s="103"/>
    </row>
    <row r="23" spans="2:8" ht="25.5" x14ac:dyDescent="0.25">
      <c r="B23" s="100" t="s">
        <v>368</v>
      </c>
      <c r="C23" s="101" t="s">
        <v>369</v>
      </c>
      <c r="D23" s="262">
        <v>0</v>
      </c>
      <c r="E23" s="261"/>
      <c r="F23" s="114"/>
      <c r="G23" s="103"/>
    </row>
    <row r="24" spans="2:8" ht="25.5" x14ac:dyDescent="0.25">
      <c r="B24" s="100" t="s">
        <v>371</v>
      </c>
      <c r="C24" s="101" t="s">
        <v>370</v>
      </c>
      <c r="D24" s="262">
        <v>0</v>
      </c>
      <c r="E24" s="261"/>
      <c r="F24" s="114"/>
      <c r="G24" s="103"/>
    </row>
    <row r="25" spans="2:8" ht="25.5" x14ac:dyDescent="0.25">
      <c r="B25" s="100" t="s">
        <v>372</v>
      </c>
      <c r="C25" s="101" t="s">
        <v>373</v>
      </c>
      <c r="D25" s="262">
        <v>0</v>
      </c>
      <c r="E25" s="261"/>
      <c r="F25" s="114"/>
      <c r="G25" s="103"/>
    </row>
    <row r="26" spans="2:8" ht="38.25" x14ac:dyDescent="0.25">
      <c r="B26" s="100" t="s">
        <v>374</v>
      </c>
      <c r="C26" s="101" t="s">
        <v>397</v>
      </c>
      <c r="D26" s="262">
        <v>0</v>
      </c>
      <c r="E26" s="261"/>
      <c r="F26" s="114"/>
      <c r="G26" s="103"/>
    </row>
    <row r="27" spans="2:8" ht="38.25" x14ac:dyDescent="0.25">
      <c r="B27" s="100" t="s">
        <v>375</v>
      </c>
      <c r="C27" s="101" t="s">
        <v>710</v>
      </c>
      <c r="D27" s="262">
        <v>90165.36</v>
      </c>
      <c r="E27" s="261"/>
      <c r="F27" s="114"/>
      <c r="G27" s="103"/>
    </row>
    <row r="28" spans="2:8" ht="26.25" customHeight="1" x14ac:dyDescent="0.25">
      <c r="B28" s="100" t="s">
        <v>376</v>
      </c>
      <c r="C28" s="101" t="s">
        <v>377</v>
      </c>
      <c r="D28" s="262">
        <v>0</v>
      </c>
      <c r="E28" s="261"/>
      <c r="F28" s="114"/>
      <c r="G28" s="103"/>
    </row>
    <row r="29" spans="2:8" ht="20.25" hidden="1" customHeight="1" x14ac:dyDescent="0.25">
      <c r="B29" s="100" t="s">
        <v>378</v>
      </c>
      <c r="C29" s="101" t="s">
        <v>244</v>
      </c>
      <c r="D29" s="262">
        <v>0</v>
      </c>
      <c r="E29" s="261"/>
      <c r="F29" s="114"/>
      <c r="G29" s="103"/>
    </row>
    <row r="30" spans="2:8" ht="12" customHeight="1" x14ac:dyDescent="0.25">
      <c r="B30" s="263" t="s">
        <v>379</v>
      </c>
      <c r="C30" s="502" t="s">
        <v>380</v>
      </c>
      <c r="D30" s="501">
        <v>0</v>
      </c>
      <c r="E30" s="261"/>
      <c r="F30" s="114"/>
      <c r="G30" s="103"/>
    </row>
    <row r="31" spans="2:8" ht="18.75" customHeight="1" x14ac:dyDescent="0.25">
      <c r="B31" s="263" t="s">
        <v>381</v>
      </c>
      <c r="C31" s="503" t="s">
        <v>382</v>
      </c>
      <c r="D31" s="189">
        <v>0</v>
      </c>
      <c r="E31" s="261"/>
      <c r="F31" s="114"/>
      <c r="G31" s="103"/>
    </row>
    <row r="32" spans="2:8" ht="26.25" customHeight="1" x14ac:dyDescent="0.25">
      <c r="B32" s="504" t="s">
        <v>384</v>
      </c>
      <c r="C32" s="101" t="s">
        <v>383</v>
      </c>
      <c r="D32" s="262">
        <v>0</v>
      </c>
      <c r="E32" s="261"/>
      <c r="F32" s="114"/>
      <c r="G32" s="103"/>
    </row>
    <row r="33" spans="2:7" ht="12" customHeight="1" x14ac:dyDescent="0.25">
      <c r="B33" s="100" t="s">
        <v>385</v>
      </c>
      <c r="C33" s="101" t="s">
        <v>386</v>
      </c>
      <c r="D33" s="189">
        <v>0</v>
      </c>
      <c r="E33" s="261"/>
      <c r="F33" s="114"/>
      <c r="G33" s="103"/>
    </row>
    <row r="34" spans="2:7" ht="12" customHeight="1" x14ac:dyDescent="0.25">
      <c r="B34" s="100" t="s">
        <v>387</v>
      </c>
      <c r="C34" s="101" t="s">
        <v>388</v>
      </c>
      <c r="D34" s="189">
        <v>0</v>
      </c>
      <c r="E34" s="261"/>
      <c r="F34" s="114"/>
      <c r="G34" s="103"/>
    </row>
    <row r="35" spans="2:7" ht="27" customHeight="1" x14ac:dyDescent="0.25">
      <c r="B35" s="100" t="s">
        <v>389</v>
      </c>
      <c r="C35" s="101" t="s">
        <v>390</v>
      </c>
      <c r="D35" s="262">
        <v>0</v>
      </c>
      <c r="E35" s="261"/>
      <c r="F35" s="114"/>
      <c r="G35" s="103"/>
    </row>
    <row r="36" spans="2:7" x14ac:dyDescent="0.25">
      <c r="B36" s="263" t="s">
        <v>358</v>
      </c>
      <c r="C36" s="264" t="s">
        <v>391</v>
      </c>
      <c r="D36" s="262">
        <v>38913480.159999996</v>
      </c>
      <c r="E36" s="261"/>
      <c r="F36" s="265"/>
    </row>
    <row r="37" spans="2:7" ht="15.75" thickBot="1" x14ac:dyDescent="0.3">
      <c r="B37" s="107"/>
      <c r="C37" s="108" t="s">
        <v>0</v>
      </c>
      <c r="D37" s="115">
        <f>SUM(D22:D36)</f>
        <v>39003645.519999996</v>
      </c>
      <c r="E37" s="266"/>
      <c r="F37" s="267"/>
    </row>
    <row r="38" spans="2:7" ht="31.5" customHeight="1" x14ac:dyDescent="0.25">
      <c r="B38" s="832" t="s">
        <v>201</v>
      </c>
      <c r="C38" s="832"/>
      <c r="D38" s="832"/>
      <c r="E38" s="832"/>
      <c r="F38" s="832"/>
    </row>
    <row r="39" spans="2:7" x14ac:dyDescent="0.25">
      <c r="B39" s="24"/>
      <c r="C39" s="24"/>
      <c r="D39" s="1"/>
      <c r="E39" s="1"/>
      <c r="F39" s="116"/>
    </row>
    <row r="40" spans="2:7" x14ac:dyDescent="0.25">
      <c r="B40" s="24"/>
      <c r="C40" s="24"/>
      <c r="D40" s="1"/>
      <c r="E40" s="1"/>
      <c r="F40" s="116"/>
    </row>
    <row r="41" spans="2:7" x14ac:dyDescent="0.25">
      <c r="B41" s="24"/>
      <c r="C41" s="24"/>
      <c r="D41" s="1"/>
      <c r="E41" s="1"/>
      <c r="F41" s="116"/>
    </row>
    <row r="42" spans="2:7" x14ac:dyDescent="0.25">
      <c r="B42" s="24"/>
      <c r="C42" s="24"/>
      <c r="D42" s="1"/>
      <c r="E42" s="1"/>
      <c r="F42" s="116"/>
    </row>
    <row r="43" spans="2:7" x14ac:dyDescent="0.25">
      <c r="B43" s="24"/>
      <c r="C43" s="24"/>
      <c r="D43" s="1"/>
      <c r="E43" s="1"/>
      <c r="F43" s="116"/>
    </row>
    <row r="44" spans="2:7" x14ac:dyDescent="0.25">
      <c r="B44" s="24"/>
      <c r="C44" s="24"/>
      <c r="D44" s="1"/>
      <c r="E44" s="1"/>
      <c r="F44" s="116"/>
    </row>
    <row r="45" spans="2:7" x14ac:dyDescent="0.25">
      <c r="B45" s="24"/>
      <c r="C45" s="24"/>
      <c r="D45" s="1"/>
      <c r="E45" s="1"/>
      <c r="F45" s="116"/>
    </row>
    <row r="46" spans="2:7" x14ac:dyDescent="0.25">
      <c r="B46" s="1"/>
      <c r="C46" s="1"/>
      <c r="D46" s="1"/>
      <c r="E46" s="1"/>
      <c r="F46" s="116"/>
    </row>
    <row r="47" spans="2:7" x14ac:dyDescent="0.25">
      <c r="B47" s="1"/>
      <c r="C47" s="1"/>
      <c r="D47" s="1"/>
      <c r="E47" s="1"/>
      <c r="F47" s="116"/>
    </row>
    <row r="48" spans="2:7" x14ac:dyDescent="0.25">
      <c r="B48" s="1"/>
      <c r="C48" s="1"/>
      <c r="D48" s="1"/>
      <c r="E48" s="1"/>
      <c r="F48" s="116"/>
    </row>
    <row r="49" spans="2:6" x14ac:dyDescent="0.25">
      <c r="B49" s="1"/>
      <c r="C49" s="1"/>
      <c r="D49"/>
      <c r="E49"/>
      <c r="F49" s="116"/>
    </row>
    <row r="50" spans="2:6" x14ac:dyDescent="0.25">
      <c r="B50" s="1"/>
      <c r="C50"/>
      <c r="D50" s="157"/>
      <c r="E50" s="157"/>
      <c r="F50" s="157"/>
    </row>
    <row r="51" spans="2:6" x14ac:dyDescent="0.25">
      <c r="B51"/>
      <c r="C51"/>
      <c r="D51" s="157"/>
      <c r="E51" s="157"/>
      <c r="F51" s="157"/>
    </row>
    <row r="52" spans="2:6" x14ac:dyDescent="0.25">
      <c r="B52" s="51"/>
      <c r="C52" s="51"/>
      <c r="D52" s="157"/>
      <c r="E52" s="157"/>
      <c r="F52" s="157"/>
    </row>
    <row r="53" spans="2:6" x14ac:dyDescent="0.25">
      <c r="B53" s="51"/>
      <c r="C53" s="51"/>
      <c r="D53" s="157"/>
      <c r="E53" s="157"/>
      <c r="F53" s="157"/>
    </row>
    <row r="54" spans="2:6" x14ac:dyDescent="0.25">
      <c r="B54" s="77"/>
      <c r="C54" s="77"/>
      <c r="D54" s="77"/>
      <c r="E54" s="77"/>
      <c r="F54" s="77"/>
    </row>
  </sheetData>
  <protectedRanges>
    <protectedRange sqref="C37 C21:C27" name="Rango1_1"/>
    <protectedRange sqref="C38" name="Rango1_1_3"/>
  </protectedRanges>
  <mergeCells count="12">
    <mergeCell ref="B38:F38"/>
    <mergeCell ref="B2:F2"/>
    <mergeCell ref="B3:F3"/>
    <mergeCell ref="B4:F4"/>
    <mergeCell ref="B5:F5"/>
    <mergeCell ref="B6:F6"/>
    <mergeCell ref="B16:F16"/>
    <mergeCell ref="B18:F18"/>
    <mergeCell ref="B8:F8"/>
    <mergeCell ref="B10:F10"/>
    <mergeCell ref="B12:F12"/>
    <mergeCell ref="B14:F14"/>
  </mergeCells>
  <printOptions horizontalCentered="1"/>
  <pageMargins left="0.31496062992125984" right="0.31496062992125984" top="0.35433070866141736" bottom="0.55118110236220474" header="0.31496062992125984" footer="0.51181102362204722"/>
  <pageSetup scale="80" orientation="portrait" r:id="rId1"/>
  <headerFooter>
    <oddFoote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A1:I93"/>
  <sheetViews>
    <sheetView showGridLines="0" topLeftCell="A52" zoomScaleNormal="100" workbookViewId="0">
      <selection activeCell="F48" sqref="F48"/>
    </sheetView>
  </sheetViews>
  <sheetFormatPr baseColWidth="10" defaultRowHeight="15" x14ac:dyDescent="0.25"/>
  <cols>
    <col min="1" max="1" width="6.42578125" style="269" customWidth="1"/>
    <col min="2" max="2" width="22.85546875" style="269" customWidth="1"/>
    <col min="3" max="3" width="51.140625" style="269" customWidth="1"/>
    <col min="4" max="4" width="16.28515625" style="232" customWidth="1"/>
    <col min="5" max="5" width="10.42578125" style="270" customWidth="1"/>
    <col min="6" max="6" width="68" style="269" customWidth="1"/>
    <col min="7" max="7" width="9" style="269" customWidth="1"/>
    <col min="8" max="8" width="13.42578125" style="269" customWidth="1"/>
    <col min="9" max="9" width="14.140625" style="269" bestFit="1" customWidth="1"/>
    <col min="10" max="16384" width="11.42578125" style="269"/>
  </cols>
  <sheetData>
    <row r="1" spans="2:8" x14ac:dyDescent="0.25">
      <c r="F1" s="136" t="s">
        <v>410</v>
      </c>
    </row>
    <row r="2" spans="2:8" x14ac:dyDescent="0.25">
      <c r="B2" s="839" t="s">
        <v>225</v>
      </c>
      <c r="C2" s="839"/>
      <c r="D2" s="839"/>
      <c r="E2" s="839"/>
      <c r="F2" s="839"/>
      <c r="G2" s="284"/>
      <c r="H2" s="284"/>
    </row>
    <row r="3" spans="2:8" ht="15.75" customHeight="1" x14ac:dyDescent="0.25">
      <c r="B3" s="840" t="s">
        <v>3</v>
      </c>
      <c r="C3" s="840"/>
      <c r="D3" s="840"/>
      <c r="E3" s="840"/>
      <c r="F3" s="840"/>
    </row>
    <row r="4" spans="2:8" x14ac:dyDescent="0.25">
      <c r="B4" s="839" t="s">
        <v>102</v>
      </c>
      <c r="C4" s="839"/>
      <c r="D4" s="839"/>
      <c r="E4" s="839"/>
      <c r="F4" s="839"/>
    </row>
    <row r="5" spans="2:8" x14ac:dyDescent="0.25">
      <c r="B5" s="841" t="s">
        <v>107</v>
      </c>
      <c r="C5" s="841"/>
      <c r="D5" s="841"/>
      <c r="E5" s="841"/>
      <c r="F5" s="841"/>
    </row>
    <row r="6" spans="2:8" x14ac:dyDescent="0.25">
      <c r="B6" s="841" t="s">
        <v>393</v>
      </c>
      <c r="C6" s="841"/>
      <c r="D6" s="841"/>
      <c r="E6" s="841"/>
      <c r="F6" s="841"/>
    </row>
    <row r="7" spans="2:8" ht="5.0999999999999996" customHeight="1" x14ac:dyDescent="0.25">
      <c r="B7" s="350"/>
      <c r="C7" s="350"/>
      <c r="D7" s="350"/>
      <c r="E7" s="350"/>
      <c r="F7" s="350"/>
    </row>
    <row r="8" spans="2:8" ht="15" customHeight="1" x14ac:dyDescent="0.25">
      <c r="B8" s="842" t="s">
        <v>305</v>
      </c>
      <c r="C8" s="842"/>
      <c r="D8" s="842"/>
      <c r="E8" s="842"/>
      <c r="F8" s="842"/>
    </row>
    <row r="9" spans="2:8" ht="15" customHeight="1" x14ac:dyDescent="0.25">
      <c r="B9" s="764" t="s">
        <v>311</v>
      </c>
      <c r="C9" s="764"/>
      <c r="D9" s="764"/>
      <c r="E9" s="764"/>
      <c r="F9" s="764"/>
    </row>
    <row r="10" spans="2:8" ht="15" customHeight="1" x14ac:dyDescent="0.25">
      <c r="B10" s="834" t="s">
        <v>308</v>
      </c>
      <c r="C10" s="835"/>
      <c r="D10" s="835"/>
      <c r="E10" s="835"/>
      <c r="F10" s="835"/>
    </row>
    <row r="11" spans="2:8" ht="5.0999999999999996" customHeight="1" x14ac:dyDescent="0.25">
      <c r="B11" s="441"/>
      <c r="C11" s="441"/>
      <c r="D11" s="441"/>
      <c r="E11" s="441"/>
      <c r="F11" s="441"/>
    </row>
    <row r="12" spans="2:8" ht="27" customHeight="1" x14ac:dyDescent="0.25">
      <c r="B12" s="844" t="s">
        <v>306</v>
      </c>
      <c r="C12" s="845"/>
      <c r="D12" s="845"/>
      <c r="E12" s="845"/>
      <c r="F12" s="845"/>
    </row>
    <row r="13" spans="2:8" ht="5.0999999999999996" customHeight="1" x14ac:dyDescent="0.25">
      <c r="B13" s="442"/>
      <c r="C13" s="442"/>
      <c r="D13" s="443"/>
      <c r="E13" s="444"/>
      <c r="F13" s="442"/>
    </row>
    <row r="14" spans="2:8" ht="28.5" customHeight="1" x14ac:dyDescent="0.25">
      <c r="B14" s="764" t="s">
        <v>307</v>
      </c>
      <c r="C14" s="764"/>
      <c r="D14" s="764"/>
      <c r="E14" s="764"/>
      <c r="F14" s="764"/>
    </row>
    <row r="15" spans="2:8" ht="5.0999999999999996" customHeight="1" x14ac:dyDescent="0.25">
      <c r="B15" s="445"/>
      <c r="C15" s="445"/>
      <c r="D15" s="445"/>
      <c r="E15" s="445"/>
      <c r="F15" s="445"/>
    </row>
    <row r="16" spans="2:8" ht="15" customHeight="1" x14ac:dyDescent="0.25">
      <c r="B16" s="846" t="s">
        <v>151</v>
      </c>
      <c r="C16" s="846"/>
      <c r="D16" s="846"/>
      <c r="E16" s="846"/>
      <c r="F16" s="846"/>
    </row>
    <row r="17" spans="2:6" ht="5.0999999999999996" customHeight="1" x14ac:dyDescent="0.25">
      <c r="B17" s="445"/>
      <c r="C17" s="445"/>
      <c r="D17" s="445"/>
      <c r="E17" s="445"/>
      <c r="F17" s="445"/>
    </row>
    <row r="18" spans="2:6" ht="15" customHeight="1" x14ac:dyDescent="0.25">
      <c r="B18" s="764" t="s">
        <v>310</v>
      </c>
      <c r="C18" s="764"/>
      <c r="D18" s="764"/>
      <c r="E18" s="764"/>
      <c r="F18" s="764"/>
    </row>
    <row r="19" spans="2:6" ht="5.0999999999999996" customHeight="1" x14ac:dyDescent="0.25">
      <c r="B19" s="428"/>
      <c r="C19" s="428"/>
      <c r="D19" s="428"/>
      <c r="E19" s="428"/>
      <c r="F19" s="428"/>
    </row>
    <row r="20" spans="2:6" ht="15" customHeight="1" x14ac:dyDescent="0.25">
      <c r="B20" s="846" t="s">
        <v>211</v>
      </c>
      <c r="C20" s="846"/>
      <c r="D20" s="846"/>
      <c r="E20" s="846"/>
      <c r="F20" s="846"/>
    </row>
    <row r="21" spans="2:6" ht="5.0999999999999996" customHeight="1" x14ac:dyDescent="0.25">
      <c r="B21" s="428"/>
      <c r="C21" s="428"/>
      <c r="D21" s="428"/>
      <c r="E21" s="428"/>
      <c r="F21" s="428"/>
    </row>
    <row r="22" spans="2:6" ht="15" customHeight="1" x14ac:dyDescent="0.25">
      <c r="B22" s="843" t="s">
        <v>320</v>
      </c>
      <c r="C22" s="835"/>
      <c r="D22" s="835"/>
      <c r="E22" s="835"/>
      <c r="F22" s="835"/>
    </row>
    <row r="23" spans="2:6" ht="5.0999999999999996" customHeight="1" x14ac:dyDescent="0.25">
      <c r="B23" s="419"/>
      <c r="C23" s="419"/>
      <c r="D23" s="419"/>
      <c r="E23" s="419"/>
      <c r="F23" s="419"/>
    </row>
    <row r="24" spans="2:6" ht="15" customHeight="1" x14ac:dyDescent="0.25">
      <c r="B24" s="802" t="s">
        <v>321</v>
      </c>
      <c r="C24" s="802"/>
      <c r="D24" s="802"/>
      <c r="E24" s="802"/>
      <c r="F24" s="802"/>
    </row>
    <row r="25" spans="2:6" ht="5.0999999999999996" customHeight="1" x14ac:dyDescent="0.25">
      <c r="B25" s="419"/>
      <c r="C25" s="419"/>
      <c r="D25" s="419"/>
      <c r="E25" s="419"/>
      <c r="F25" s="419"/>
    </row>
    <row r="26" spans="2:6" ht="15" customHeight="1" x14ac:dyDescent="0.25">
      <c r="B26" s="341" t="s">
        <v>322</v>
      </c>
      <c r="C26" s="419"/>
      <c r="D26" s="419"/>
      <c r="E26" s="419"/>
      <c r="F26" s="419"/>
    </row>
    <row r="27" spans="2:6" ht="27.75" customHeight="1" x14ac:dyDescent="0.25">
      <c r="B27" s="837" t="s">
        <v>323</v>
      </c>
      <c r="C27" s="837"/>
      <c r="D27" s="837"/>
      <c r="E27" s="837"/>
      <c r="F27" s="837"/>
    </row>
    <row r="28" spans="2:6" ht="5.0999999999999996" customHeight="1" x14ac:dyDescent="0.25">
      <c r="B28" s="430"/>
      <c r="C28" s="430"/>
      <c r="D28" s="430"/>
      <c r="E28" s="430"/>
      <c r="F28" s="430"/>
    </row>
    <row r="29" spans="2:6" ht="22.5" customHeight="1" x14ac:dyDescent="0.25">
      <c r="B29" s="471" t="s">
        <v>6</v>
      </c>
      <c r="C29" s="472" t="s">
        <v>7</v>
      </c>
      <c r="D29" s="473" t="s">
        <v>1</v>
      </c>
      <c r="E29" s="474" t="s">
        <v>108</v>
      </c>
      <c r="F29" s="474" t="s">
        <v>109</v>
      </c>
    </row>
    <row r="30" spans="2:6" ht="22.5" customHeight="1" x14ac:dyDescent="0.25">
      <c r="B30" s="283" t="s">
        <v>110</v>
      </c>
      <c r="C30" s="282" t="s">
        <v>222</v>
      </c>
      <c r="D30" s="200">
        <f>D31+D38+D47</f>
        <v>857368690.5</v>
      </c>
      <c r="E30" s="192">
        <f>E31+E38+E47</f>
        <v>0.60430473387310979</v>
      </c>
      <c r="F30" s="281"/>
    </row>
    <row r="31" spans="2:6" ht="15" customHeight="1" x14ac:dyDescent="0.25">
      <c r="B31" s="193" t="s">
        <v>111</v>
      </c>
      <c r="C31" s="282" t="s">
        <v>112</v>
      </c>
      <c r="D31" s="200">
        <f>SUM(D32:D37)</f>
        <v>469570448.92999995</v>
      </c>
      <c r="E31" s="192">
        <f>SUM(E33:E36)</f>
        <v>0.22833235715662947</v>
      </c>
      <c r="F31" s="281"/>
    </row>
    <row r="32" spans="2:6" ht="64.5" customHeight="1" x14ac:dyDescent="0.25">
      <c r="B32" s="195" t="s">
        <v>113</v>
      </c>
      <c r="C32" s="401" t="s">
        <v>114</v>
      </c>
      <c r="D32" s="179">
        <v>249655641.91</v>
      </c>
      <c r="E32" s="402">
        <f>(D32*E76)/D76</f>
        <v>0.26246500442130244</v>
      </c>
      <c r="F32" s="101" t="s">
        <v>359</v>
      </c>
    </row>
    <row r="33" spans="1:7" ht="28.5" customHeight="1" x14ac:dyDescent="0.25">
      <c r="B33" s="195" t="s">
        <v>343</v>
      </c>
      <c r="C33" s="401" t="s">
        <v>344</v>
      </c>
      <c r="D33" s="179">
        <v>19075026.260000002</v>
      </c>
      <c r="E33" s="402">
        <f>(D33*E77)/D77</f>
        <v>2.0053730063397474E-2</v>
      </c>
      <c r="F33" s="101"/>
      <c r="G33" s="103"/>
    </row>
    <row r="34" spans="1:7" ht="65.25" customHeight="1" x14ac:dyDescent="0.25">
      <c r="B34" s="195" t="s">
        <v>115</v>
      </c>
      <c r="C34" s="195" t="s">
        <v>116</v>
      </c>
      <c r="D34" s="179">
        <v>103202495.08</v>
      </c>
      <c r="E34" s="402">
        <f>(D34*E77)/D77</f>
        <v>0.10849762144460742</v>
      </c>
      <c r="F34" s="101" t="s">
        <v>360</v>
      </c>
      <c r="G34" s="103"/>
    </row>
    <row r="35" spans="1:7" ht="15" customHeight="1" x14ac:dyDescent="0.25">
      <c r="B35" s="195" t="s">
        <v>117</v>
      </c>
      <c r="C35" s="195" t="s">
        <v>118</v>
      </c>
      <c r="D35" s="179">
        <v>49709164.770000003</v>
      </c>
      <c r="E35" s="274">
        <f>(D35*E77)/D77</f>
        <v>5.22596487358402E-2</v>
      </c>
      <c r="F35" s="101"/>
      <c r="G35" s="103"/>
    </row>
    <row r="36" spans="1:7" x14ac:dyDescent="0.25">
      <c r="B36" s="195" t="s">
        <v>119</v>
      </c>
      <c r="C36" s="195" t="s">
        <v>120</v>
      </c>
      <c r="D36" s="179">
        <v>45202120.909999996</v>
      </c>
      <c r="E36" s="274">
        <f>(D36*E77)/D77</f>
        <v>4.7521356912784377E-2</v>
      </c>
      <c r="F36" s="194"/>
      <c r="G36" s="103"/>
    </row>
    <row r="37" spans="1:7" x14ac:dyDescent="0.25">
      <c r="B37" s="195" t="s">
        <v>345</v>
      </c>
      <c r="C37" s="195" t="s">
        <v>350</v>
      </c>
      <c r="D37" s="179">
        <v>2726000</v>
      </c>
      <c r="E37" s="274">
        <f>(D37*E78)/D77</f>
        <v>0</v>
      </c>
      <c r="F37" s="194"/>
      <c r="G37" s="103"/>
    </row>
    <row r="38" spans="1:7" x14ac:dyDescent="0.25">
      <c r="B38" s="193" t="s">
        <v>121</v>
      </c>
      <c r="C38" s="193" t="s">
        <v>237</v>
      </c>
      <c r="D38" s="200">
        <f>SUM(D39:D46)</f>
        <v>45407877.309999995</v>
      </c>
      <c r="E38" s="192">
        <f>SUM(E39:E46)</f>
        <v>1.6014605356726871E-2</v>
      </c>
      <c r="F38" s="194"/>
      <c r="G38" s="103"/>
    </row>
    <row r="39" spans="1:7" x14ac:dyDescent="0.25">
      <c r="B39" s="195" t="s">
        <v>122</v>
      </c>
      <c r="C39" s="195" t="s">
        <v>213</v>
      </c>
      <c r="D39" s="179">
        <v>1948638.88</v>
      </c>
      <c r="E39" s="274">
        <f>(D39*E77)/D77</f>
        <v>2.0486198843409184E-3</v>
      </c>
      <c r="F39" s="101"/>
      <c r="G39" s="103"/>
    </row>
    <row r="40" spans="1:7" ht="15" customHeight="1" x14ac:dyDescent="0.25">
      <c r="B40" s="195" t="s">
        <v>123</v>
      </c>
      <c r="C40" s="195" t="s">
        <v>124</v>
      </c>
      <c r="D40" s="179">
        <v>617314.48</v>
      </c>
      <c r="E40" s="274">
        <f>(D40*E77)/D77</f>
        <v>6.4898772758735783E-4</v>
      </c>
      <c r="F40" s="101"/>
      <c r="G40" s="103"/>
    </row>
    <row r="41" spans="1:7" ht="15" customHeight="1" x14ac:dyDescent="0.25">
      <c r="B41" s="195" t="s">
        <v>125</v>
      </c>
      <c r="C41" s="195" t="s">
        <v>220</v>
      </c>
      <c r="D41" s="201">
        <v>75088.08</v>
      </c>
      <c r="E41" s="274">
        <f>(D41*E78)/D77</f>
        <v>0</v>
      </c>
      <c r="F41" s="101"/>
      <c r="G41" s="103"/>
    </row>
    <row r="42" spans="1:7" x14ac:dyDescent="0.25">
      <c r="B42" s="195" t="s">
        <v>126</v>
      </c>
      <c r="C42" s="195" t="s">
        <v>212</v>
      </c>
      <c r="D42" s="179">
        <v>2079356.85</v>
      </c>
      <c r="E42" s="274">
        <f>(D42*E77)/D77</f>
        <v>2.1860447480912914E-3</v>
      </c>
      <c r="F42" s="194"/>
      <c r="G42" s="103"/>
    </row>
    <row r="43" spans="1:7" x14ac:dyDescent="0.25">
      <c r="B43" s="195" t="s">
        <v>127</v>
      </c>
      <c r="C43" s="195" t="s">
        <v>221</v>
      </c>
      <c r="D43" s="179">
        <v>22239054.879999999</v>
      </c>
      <c r="E43" s="274">
        <f>(D43*E78)/D77</f>
        <v>0</v>
      </c>
      <c r="F43" s="101"/>
      <c r="G43" s="103"/>
    </row>
    <row r="44" spans="1:7" x14ac:dyDescent="0.25">
      <c r="B44" s="195" t="s">
        <v>128</v>
      </c>
      <c r="C44" s="195" t="s">
        <v>129</v>
      </c>
      <c r="D44" s="179">
        <v>9654212.7799999993</v>
      </c>
      <c r="E44" s="274">
        <f>(D44*E77)/D77</f>
        <v>1.0149552321755078E-2</v>
      </c>
      <c r="F44" s="101"/>
      <c r="G44" s="103"/>
    </row>
    <row r="45" spans="1:7" x14ac:dyDescent="0.25">
      <c r="B45" s="195" t="s">
        <v>130</v>
      </c>
      <c r="C45" s="195" t="s">
        <v>219</v>
      </c>
      <c r="D45" s="201">
        <v>933504.32</v>
      </c>
      <c r="E45" s="274">
        <f>(D45*E77)/D77</f>
        <v>9.8140067495222486E-4</v>
      </c>
      <c r="F45" s="101"/>
      <c r="G45" s="103"/>
    </row>
    <row r="46" spans="1:7" x14ac:dyDescent="0.25">
      <c r="B46" s="195" t="s">
        <v>131</v>
      </c>
      <c r="C46" s="195" t="s">
        <v>37</v>
      </c>
      <c r="D46" s="201">
        <v>7860707.04</v>
      </c>
      <c r="E46" s="274">
        <f>(D46*E78)/D77</f>
        <v>0</v>
      </c>
      <c r="F46" s="194"/>
      <c r="G46" s="103"/>
    </row>
    <row r="47" spans="1:7" ht="15" customHeight="1" x14ac:dyDescent="0.25">
      <c r="B47" s="193" t="s">
        <v>132</v>
      </c>
      <c r="C47" s="193" t="s">
        <v>133</v>
      </c>
      <c r="D47" s="180">
        <f>SUM(D48:D56)</f>
        <v>342390364.25999999</v>
      </c>
      <c r="E47" s="196">
        <f>SUM(E48:E56)</f>
        <v>0.35995777135975349</v>
      </c>
      <c r="F47" s="194"/>
      <c r="G47" s="103"/>
    </row>
    <row r="48" spans="1:7" ht="26.25" customHeight="1" x14ac:dyDescent="0.25">
      <c r="A48" s="280"/>
      <c r="B48" s="401" t="s">
        <v>134</v>
      </c>
      <c r="C48" s="401" t="s">
        <v>135</v>
      </c>
      <c r="D48" s="179">
        <v>224914610.00999999</v>
      </c>
      <c r="E48" s="402">
        <f>(D48*E77)/D77</f>
        <v>0.23645455660069195</v>
      </c>
      <c r="F48" s="194" t="s">
        <v>264</v>
      </c>
      <c r="G48" s="103"/>
    </row>
    <row r="49" spans="2:8" x14ac:dyDescent="0.25">
      <c r="B49" s="195" t="s">
        <v>136</v>
      </c>
      <c r="C49" s="195" t="s">
        <v>137</v>
      </c>
      <c r="D49" s="201">
        <v>7507588.1399999997</v>
      </c>
      <c r="E49" s="274">
        <f>(D49*E77)/D77</f>
        <v>7.8927883995858952E-3</v>
      </c>
      <c r="F49" s="194"/>
      <c r="G49" s="103"/>
    </row>
    <row r="50" spans="2:8" x14ac:dyDescent="0.25">
      <c r="B50" s="195" t="s">
        <v>138</v>
      </c>
      <c r="C50" s="195" t="s">
        <v>139</v>
      </c>
      <c r="D50" s="179">
        <v>4844218.25</v>
      </c>
      <c r="E50" s="274">
        <f>(D50*E77)/D77</f>
        <v>5.0927659983039889E-3</v>
      </c>
      <c r="F50" s="194"/>
      <c r="G50" s="103"/>
    </row>
    <row r="51" spans="2:8" x14ac:dyDescent="0.25">
      <c r="B51" s="195" t="s">
        <v>140</v>
      </c>
      <c r="C51" s="195" t="s">
        <v>141</v>
      </c>
      <c r="D51" s="179">
        <v>7187058.1299999999</v>
      </c>
      <c r="E51" s="274">
        <f>(D51*E77)/D77</f>
        <v>7.555812596242592E-3</v>
      </c>
      <c r="F51" s="101"/>
      <c r="G51" s="103"/>
    </row>
    <row r="52" spans="2:8" ht="15" customHeight="1" x14ac:dyDescent="0.25">
      <c r="B52" s="195" t="s">
        <v>142</v>
      </c>
      <c r="C52" s="195" t="s">
        <v>214</v>
      </c>
      <c r="D52" s="179">
        <v>6849437.2199999997</v>
      </c>
      <c r="E52" s="274">
        <f>(D52*E77)/D77</f>
        <v>7.2008689908911088E-3</v>
      </c>
      <c r="F52" s="101"/>
      <c r="G52" s="103"/>
    </row>
    <row r="53" spans="2:8" x14ac:dyDescent="0.25">
      <c r="B53" s="195" t="s">
        <v>143</v>
      </c>
      <c r="C53" s="195" t="s">
        <v>223</v>
      </c>
      <c r="D53" s="201">
        <v>498349.24</v>
      </c>
      <c r="E53" s="274">
        <f>(D53*E77)/D77</f>
        <v>5.2391860435946173E-4</v>
      </c>
      <c r="F53" s="194"/>
      <c r="G53" s="103"/>
      <c r="H53" s="271"/>
    </row>
    <row r="54" spans="2:8" ht="15" customHeight="1" x14ac:dyDescent="0.25">
      <c r="B54" s="195" t="s">
        <v>144</v>
      </c>
      <c r="C54" s="195" t="s">
        <v>145</v>
      </c>
      <c r="D54" s="179">
        <v>1636162.61</v>
      </c>
      <c r="E54" s="274">
        <f>(D54*E77)/D77</f>
        <v>1.7201110432842927E-3</v>
      </c>
      <c r="F54" s="194"/>
      <c r="G54" s="103"/>
    </row>
    <row r="55" spans="2:8" x14ac:dyDescent="0.25">
      <c r="B55" s="195" t="s">
        <v>146</v>
      </c>
      <c r="C55" s="195" t="s">
        <v>147</v>
      </c>
      <c r="D55" s="201">
        <v>0</v>
      </c>
      <c r="E55" s="274">
        <f>(D55*E77)/D77</f>
        <v>0</v>
      </c>
      <c r="F55" s="101"/>
      <c r="G55" s="103"/>
    </row>
    <row r="56" spans="2:8" x14ac:dyDescent="0.25">
      <c r="B56" s="195" t="s">
        <v>148</v>
      </c>
      <c r="C56" s="195" t="s">
        <v>149</v>
      </c>
      <c r="D56" s="179">
        <v>88952940.659999996</v>
      </c>
      <c r="E56" s="402">
        <f>(D56*E77)/D77</f>
        <v>9.3516949126394203E-2</v>
      </c>
      <c r="F56" s="498"/>
      <c r="G56" s="103"/>
    </row>
    <row r="57" spans="2:8" ht="15" customHeight="1" x14ac:dyDescent="0.25">
      <c r="B57" s="278" t="s">
        <v>150</v>
      </c>
      <c r="C57" s="277" t="s">
        <v>151</v>
      </c>
      <c r="D57" s="202">
        <f>SUM(D59:D60)</f>
        <v>10000</v>
      </c>
      <c r="E57" s="274">
        <f>(D57*E78)/D77</f>
        <v>0</v>
      </c>
      <c r="F57" s="272"/>
    </row>
    <row r="58" spans="2:8" ht="15" customHeight="1" x14ac:dyDescent="0.25">
      <c r="B58" s="193" t="s">
        <v>309</v>
      </c>
      <c r="C58" s="277" t="s">
        <v>153</v>
      </c>
      <c r="D58" s="202">
        <f>D59+D60</f>
        <v>10000</v>
      </c>
      <c r="E58" s="274">
        <f>(D58*E79)/D77</f>
        <v>0</v>
      </c>
      <c r="F58" s="272"/>
    </row>
    <row r="59" spans="2:8" x14ac:dyDescent="0.25">
      <c r="B59" s="276" t="s">
        <v>152</v>
      </c>
      <c r="C59" s="275" t="s">
        <v>153</v>
      </c>
      <c r="D59" s="199">
        <v>10000</v>
      </c>
      <c r="E59" s="274">
        <f>(D59*E79)/D77</f>
        <v>0</v>
      </c>
      <c r="F59" s="272"/>
    </row>
    <row r="60" spans="2:8" x14ac:dyDescent="0.25">
      <c r="B60" s="276" t="s">
        <v>154</v>
      </c>
      <c r="C60" s="275" t="s">
        <v>155</v>
      </c>
      <c r="D60" s="199">
        <v>0</v>
      </c>
      <c r="E60" s="274">
        <f>(D60*E78)/D77</f>
        <v>0</v>
      </c>
      <c r="F60" s="272"/>
    </row>
    <row r="61" spans="2:8" ht="21.75" customHeight="1" x14ac:dyDescent="0.25">
      <c r="B61" s="446" t="s">
        <v>156</v>
      </c>
      <c r="C61" s="277" t="s">
        <v>211</v>
      </c>
      <c r="D61" s="202">
        <f>D62+D64</f>
        <v>0</v>
      </c>
      <c r="E61" s="197">
        <f>E62+E64</f>
        <v>0</v>
      </c>
      <c r="F61" s="272"/>
    </row>
    <row r="62" spans="2:8" ht="15.75" customHeight="1" x14ac:dyDescent="0.25">
      <c r="B62" s="447" t="s">
        <v>317</v>
      </c>
      <c r="C62" s="277" t="s">
        <v>318</v>
      </c>
      <c r="D62" s="202">
        <f>D63</f>
        <v>0</v>
      </c>
      <c r="E62" s="279">
        <f>(D62*E76)/D76</f>
        <v>0</v>
      </c>
      <c r="F62" s="272"/>
    </row>
    <row r="63" spans="2:8" x14ac:dyDescent="0.25">
      <c r="B63" s="276" t="s">
        <v>157</v>
      </c>
      <c r="C63" s="275" t="s">
        <v>158</v>
      </c>
      <c r="D63" s="199">
        <v>0</v>
      </c>
      <c r="E63" s="274">
        <f>(D63*E77)/D77</f>
        <v>0</v>
      </c>
      <c r="F63" s="272"/>
    </row>
    <row r="64" spans="2:8" x14ac:dyDescent="0.25">
      <c r="B64" s="278" t="s">
        <v>319</v>
      </c>
      <c r="C64" s="277" t="s">
        <v>160</v>
      </c>
      <c r="D64" s="202">
        <f>D65</f>
        <v>0</v>
      </c>
      <c r="E64" s="279">
        <f>(D64*E77)/D77</f>
        <v>0</v>
      </c>
      <c r="F64" s="272"/>
    </row>
    <row r="65" spans="2:9" x14ac:dyDescent="0.25">
      <c r="B65" s="276" t="s">
        <v>159</v>
      </c>
      <c r="C65" s="275" t="s">
        <v>160</v>
      </c>
      <c r="D65" s="199">
        <v>0</v>
      </c>
      <c r="E65" s="274">
        <f>(D65*E77)/D77</f>
        <v>0</v>
      </c>
      <c r="F65" s="272"/>
    </row>
    <row r="66" spans="2:9" x14ac:dyDescent="0.25">
      <c r="B66" s="278" t="s">
        <v>161</v>
      </c>
      <c r="C66" s="277" t="s">
        <v>162</v>
      </c>
      <c r="D66" s="190">
        <f>D67+D73+D75</f>
        <v>93817231.640000001</v>
      </c>
      <c r="E66" s="197">
        <f>E67+E73+E75</f>
        <v>0.11863081774880831</v>
      </c>
      <c r="F66" s="272"/>
    </row>
    <row r="67" spans="2:9" x14ac:dyDescent="0.25">
      <c r="B67" s="278" t="s">
        <v>163</v>
      </c>
      <c r="C67" s="277" t="s">
        <v>164</v>
      </c>
      <c r="D67" s="190">
        <f>SUM(D68:D72)</f>
        <v>91939844.599999994</v>
      </c>
      <c r="E67" s="279">
        <f>(D67*E77)/D77+0.02</f>
        <v>0.11665710550267477</v>
      </c>
      <c r="F67" s="272"/>
    </row>
    <row r="68" spans="2:9" x14ac:dyDescent="0.25">
      <c r="B68" s="276" t="s">
        <v>236</v>
      </c>
      <c r="C68" s="275" t="s">
        <v>235</v>
      </c>
      <c r="D68" s="198">
        <v>59943017.799999997</v>
      </c>
      <c r="E68" s="274">
        <f>(D68*E77)/D77</f>
        <v>6.3018581561136461E-2</v>
      </c>
      <c r="F68" s="272"/>
    </row>
    <row r="69" spans="2:9" ht="15" customHeight="1" x14ac:dyDescent="0.25">
      <c r="B69" s="276" t="s">
        <v>165</v>
      </c>
      <c r="C69" s="275" t="s">
        <v>218</v>
      </c>
      <c r="D69" s="198">
        <v>60472.21</v>
      </c>
      <c r="E69" s="274">
        <f>(D69*E77)/D77</f>
        <v>6.3574925619897175E-5</v>
      </c>
      <c r="F69" s="272"/>
    </row>
    <row r="70" spans="2:9" x14ac:dyDescent="0.25">
      <c r="B70" s="276" t="s">
        <v>166</v>
      </c>
      <c r="C70" s="275" t="s">
        <v>217</v>
      </c>
      <c r="D70" s="198">
        <v>26608023</v>
      </c>
      <c r="E70" s="274">
        <f>(D70*E77)/D77</f>
        <v>2.7973230730570509E-2</v>
      </c>
      <c r="F70" s="272"/>
    </row>
    <row r="71" spans="2:9" x14ac:dyDescent="0.25">
      <c r="B71" s="276" t="s">
        <v>167</v>
      </c>
      <c r="C71" s="275" t="s">
        <v>216</v>
      </c>
      <c r="D71" s="198">
        <v>5328331.59</v>
      </c>
      <c r="E71" s="274">
        <f>(D71*E77)/D77</f>
        <v>5.6017182853479045E-3</v>
      </c>
      <c r="F71" s="272"/>
    </row>
    <row r="72" spans="2:9" x14ac:dyDescent="0.25">
      <c r="B72" s="276" t="s">
        <v>168</v>
      </c>
      <c r="C72" s="275" t="s">
        <v>215</v>
      </c>
      <c r="D72" s="199">
        <v>0</v>
      </c>
      <c r="E72" s="274">
        <f>(D72*E77)/D77</f>
        <v>0</v>
      </c>
      <c r="F72" s="272"/>
    </row>
    <row r="73" spans="2:9" x14ac:dyDescent="0.25">
      <c r="B73" s="278" t="s">
        <v>169</v>
      </c>
      <c r="C73" s="277" t="s">
        <v>170</v>
      </c>
      <c r="D73" s="202">
        <f>SUM(D74:D74)</f>
        <v>0</v>
      </c>
      <c r="E73" s="197">
        <f>SUM(E74:E74)</f>
        <v>0</v>
      </c>
      <c r="F73" s="272"/>
    </row>
    <row r="74" spans="2:9" x14ac:dyDescent="0.25">
      <c r="B74" s="276" t="s">
        <v>171</v>
      </c>
      <c r="C74" s="275" t="s">
        <v>170</v>
      </c>
      <c r="D74" s="199">
        <v>0</v>
      </c>
      <c r="E74" s="274">
        <f>(D74*E77)/D77</f>
        <v>0</v>
      </c>
      <c r="F74" s="272"/>
    </row>
    <row r="75" spans="2:9" x14ac:dyDescent="0.25">
      <c r="B75" s="278" t="s">
        <v>172</v>
      </c>
      <c r="C75" s="277" t="s">
        <v>173</v>
      </c>
      <c r="D75" s="190">
        <f>SUM(D76:D76)</f>
        <v>1877387.04</v>
      </c>
      <c r="E75" s="197">
        <f>SUM(E76:E76)</f>
        <v>1.9737122461335366E-3</v>
      </c>
      <c r="F75" s="272"/>
    </row>
    <row r="76" spans="2:9" x14ac:dyDescent="0.25">
      <c r="B76" s="276" t="s">
        <v>174</v>
      </c>
      <c r="C76" s="275" t="s">
        <v>175</v>
      </c>
      <c r="D76" s="198">
        <v>1877387.04</v>
      </c>
      <c r="E76" s="274">
        <f>(D76*E77)/D77</f>
        <v>1.9737122461335366E-3</v>
      </c>
      <c r="F76" s="272"/>
    </row>
    <row r="77" spans="2:9" x14ac:dyDescent="0.25">
      <c r="B77" s="105" t="s">
        <v>176</v>
      </c>
      <c r="C77" s="105" t="s">
        <v>177</v>
      </c>
      <c r="D77" s="203">
        <f>D31+D38+D47+D57+D61+D66</f>
        <v>951195922.13999999</v>
      </c>
      <c r="E77" s="273">
        <v>1</v>
      </c>
      <c r="F77" s="272"/>
    </row>
    <row r="78" spans="2:9" ht="15.75" customHeight="1" x14ac:dyDescent="0.25">
      <c r="B78" s="838" t="s">
        <v>201</v>
      </c>
      <c r="C78" s="838"/>
      <c r="D78" s="838"/>
      <c r="E78" s="838"/>
      <c r="F78" s="838"/>
      <c r="I78" s="271"/>
    </row>
    <row r="79" spans="2:9" x14ac:dyDescent="0.25">
      <c r="B79" s="1"/>
      <c r="C79" s="1"/>
      <c r="D79" s="1"/>
    </row>
    <row r="80" spans="2:9" x14ac:dyDescent="0.25">
      <c r="B80" s="24"/>
      <c r="C80" s="24"/>
      <c r="D80" s="1"/>
      <c r="E80" s="1"/>
      <c r="F80" s="116"/>
      <c r="H80" s="364"/>
    </row>
    <row r="81" spans="2:6" ht="15.75" customHeight="1" x14ac:dyDescent="0.25">
      <c r="B81" s="24"/>
      <c r="C81" s="24"/>
      <c r="D81" s="1"/>
      <c r="E81" s="1"/>
      <c r="F81" s="116"/>
    </row>
    <row r="82" spans="2:6" x14ac:dyDescent="0.25">
      <c r="B82" s="24"/>
      <c r="C82" s="24"/>
      <c r="D82" s="1"/>
      <c r="E82" s="1"/>
      <c r="F82" s="116"/>
    </row>
    <row r="83" spans="2:6" x14ac:dyDescent="0.25">
      <c r="B83" s="24"/>
      <c r="C83" s="24"/>
      <c r="D83" s="1"/>
      <c r="E83" s="1"/>
      <c r="F83" s="116"/>
    </row>
    <row r="84" spans="2:6" x14ac:dyDescent="0.25">
      <c r="B84" s="24"/>
      <c r="C84" s="24"/>
      <c r="D84" s="1"/>
      <c r="E84" s="1"/>
      <c r="F84" s="116"/>
    </row>
    <row r="85" spans="2:6" x14ac:dyDescent="0.25">
      <c r="B85" s="24"/>
      <c r="C85" s="24"/>
      <c r="D85" s="1"/>
      <c r="E85" s="1"/>
      <c r="F85" s="116"/>
    </row>
    <row r="86" spans="2:6" x14ac:dyDescent="0.25">
      <c r="B86" s="24"/>
      <c r="C86" s="24"/>
      <c r="D86" s="1"/>
      <c r="E86" s="1"/>
      <c r="F86" s="116"/>
    </row>
    <row r="87" spans="2:6" x14ac:dyDescent="0.25">
      <c r="B87" s="1"/>
      <c r="C87" s="1"/>
      <c r="D87" s="1"/>
      <c r="E87" s="1"/>
      <c r="F87" s="116"/>
    </row>
    <row r="88" spans="2:6" x14ac:dyDescent="0.25">
      <c r="B88" s="1"/>
      <c r="C88" s="1"/>
      <c r="D88" s="1"/>
      <c r="E88" s="1"/>
      <c r="F88" s="116"/>
    </row>
    <row r="89" spans="2:6" x14ac:dyDescent="0.25">
      <c r="B89" s="1"/>
      <c r="C89" s="1"/>
      <c r="D89" s="1"/>
      <c r="E89" s="1"/>
      <c r="F89" s="116"/>
    </row>
    <row r="90" spans="2:6" x14ac:dyDescent="0.25">
      <c r="B90" s="1"/>
      <c r="C90" s="1"/>
      <c r="D90"/>
      <c r="E90"/>
      <c r="F90" s="116"/>
    </row>
    <row r="91" spans="2:6" x14ac:dyDescent="0.25">
      <c r="B91" s="1"/>
      <c r="C91"/>
      <c r="D91" s="157"/>
      <c r="E91" s="157"/>
      <c r="F91" s="157"/>
    </row>
    <row r="92" spans="2:6" x14ac:dyDescent="0.25">
      <c r="B92"/>
      <c r="C92"/>
      <c r="D92" s="157"/>
      <c r="E92" s="157"/>
      <c r="F92" s="157"/>
    </row>
    <row r="93" spans="2:6" x14ac:dyDescent="0.25">
      <c r="B93" s="157"/>
      <c r="C93" s="157"/>
      <c r="D93" s="157"/>
      <c r="E93" s="157"/>
      <c r="F93" s="157"/>
    </row>
  </sheetData>
  <protectedRanges>
    <protectedRange sqref="C78" name="Rango1_1_3_1"/>
  </protectedRanges>
  <mergeCells count="17">
    <mergeCell ref="B20:F20"/>
    <mergeCell ref="B27:F27"/>
    <mergeCell ref="B18:F18"/>
    <mergeCell ref="B78:F78"/>
    <mergeCell ref="B24:F24"/>
    <mergeCell ref="B2:F2"/>
    <mergeCell ref="B3:F3"/>
    <mergeCell ref="B4:F4"/>
    <mergeCell ref="B5:F5"/>
    <mergeCell ref="B6:F6"/>
    <mergeCell ref="B8:F8"/>
    <mergeCell ref="B9:F9"/>
    <mergeCell ref="B22:F22"/>
    <mergeCell ref="B10:F10"/>
    <mergeCell ref="B12:F12"/>
    <mergeCell ref="B14:F14"/>
    <mergeCell ref="B16:F16"/>
  </mergeCells>
  <printOptions horizontalCentered="1" verticalCentered="1"/>
  <pageMargins left="0.31496062992125984" right="0.11811023622047245" top="0.35433070866141736" bottom="0.55118110236220474" header="0.11811023622047245" footer="0.19685039370078741"/>
  <pageSetup scale="75" orientation="landscape" r:id="rId1"/>
  <headerFooter>
    <oddFooter>&amp;CPágina &amp;P de 3</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C1:L27"/>
  <sheetViews>
    <sheetView showGridLines="0" topLeftCell="A10" workbookViewId="0">
      <selection activeCell="H13" sqref="H13:I13"/>
    </sheetView>
  </sheetViews>
  <sheetFormatPr baseColWidth="10" defaultRowHeight="15" x14ac:dyDescent="0.25"/>
  <cols>
    <col min="1" max="1" width="11.42578125" style="287"/>
    <col min="2" max="2" width="5.7109375" style="287" customWidth="1"/>
    <col min="3" max="3" width="23.42578125" style="287" customWidth="1"/>
    <col min="4" max="4" width="31.140625" style="287" customWidth="1"/>
    <col min="5" max="5" width="20.85546875" style="287" customWidth="1"/>
    <col min="6" max="6" width="17.28515625" style="287" customWidth="1"/>
    <col min="7" max="8" width="15.85546875" style="287" customWidth="1"/>
    <col min="9" max="9" width="19.7109375" style="287" customWidth="1"/>
    <col min="10" max="16384" width="11.42578125" style="287"/>
  </cols>
  <sheetData>
    <row r="1" spans="3:9" x14ac:dyDescent="0.25">
      <c r="C1" s="285"/>
      <c r="D1" s="285"/>
      <c r="E1" s="285"/>
      <c r="F1" s="285"/>
      <c r="G1" s="285"/>
      <c r="H1" s="285"/>
      <c r="I1" s="76" t="s">
        <v>411</v>
      </c>
    </row>
    <row r="2" spans="3:9" x14ac:dyDescent="0.25">
      <c r="C2" s="848" t="s">
        <v>181</v>
      </c>
      <c r="D2" s="848"/>
      <c r="E2" s="848"/>
      <c r="F2" s="848"/>
      <c r="G2" s="848"/>
      <c r="H2" s="848"/>
      <c r="I2" s="848"/>
    </row>
    <row r="3" spans="3:9" ht="15.75" customHeight="1" x14ac:dyDescent="0.25">
      <c r="C3" s="849" t="s">
        <v>3</v>
      </c>
      <c r="D3" s="849"/>
      <c r="E3" s="849"/>
      <c r="F3" s="849"/>
      <c r="G3" s="849"/>
      <c r="H3" s="849"/>
      <c r="I3" s="849"/>
    </row>
    <row r="4" spans="3:9" x14ac:dyDescent="0.25">
      <c r="C4" s="849" t="s">
        <v>270</v>
      </c>
      <c r="D4" s="849"/>
      <c r="E4" s="849"/>
      <c r="F4" s="849"/>
      <c r="G4" s="849"/>
      <c r="H4" s="849"/>
      <c r="I4" s="849"/>
    </row>
    <row r="5" spans="3:9" x14ac:dyDescent="0.25">
      <c r="C5" s="759" t="s">
        <v>413</v>
      </c>
      <c r="D5" s="759"/>
      <c r="E5" s="759"/>
      <c r="F5" s="759"/>
      <c r="G5" s="759"/>
      <c r="H5" s="759"/>
      <c r="I5" s="759"/>
    </row>
    <row r="6" spans="3:9" x14ac:dyDescent="0.25">
      <c r="C6" s="850" t="s">
        <v>394</v>
      </c>
      <c r="D6" s="850"/>
      <c r="E6" s="850"/>
      <c r="F6" s="850"/>
      <c r="G6" s="850"/>
      <c r="H6" s="850"/>
      <c r="I6" s="850"/>
    </row>
    <row r="7" spans="3:9" x14ac:dyDescent="0.25">
      <c r="C7" s="764" t="s">
        <v>324</v>
      </c>
      <c r="D7" s="824"/>
      <c r="E7" s="824"/>
      <c r="F7" s="824"/>
      <c r="G7" s="824"/>
      <c r="H7" s="824"/>
      <c r="I7" s="824"/>
    </row>
    <row r="8" spans="3:9" x14ac:dyDescent="0.25">
      <c r="C8" s="764" t="s">
        <v>325</v>
      </c>
      <c r="D8" s="764"/>
      <c r="E8" s="764"/>
      <c r="F8" s="764"/>
      <c r="G8" s="764"/>
      <c r="H8" s="764"/>
      <c r="I8" s="764"/>
    </row>
    <row r="9" spans="3:9" ht="5.0999999999999996" customHeight="1" x14ac:dyDescent="0.25">
      <c r="C9" s="428"/>
      <c r="D9" s="428"/>
      <c r="E9" s="428"/>
      <c r="F9" s="428"/>
      <c r="G9" s="428"/>
      <c r="H9" s="428"/>
      <c r="I9" s="428"/>
    </row>
    <row r="10" spans="3:9" ht="15" customHeight="1" x14ac:dyDescent="0.25">
      <c r="C10" s="802" t="s">
        <v>326</v>
      </c>
      <c r="D10" s="802"/>
      <c r="E10" s="802"/>
      <c r="F10" s="802"/>
      <c r="G10" s="802"/>
      <c r="H10" s="802"/>
      <c r="I10" s="802"/>
    </row>
    <row r="11" spans="3:9" ht="5.0999999999999996" customHeight="1" x14ac:dyDescent="0.25">
      <c r="C11" s="290"/>
      <c r="D11" s="291"/>
      <c r="E11" s="288"/>
      <c r="F11" s="288"/>
      <c r="G11" s="288"/>
      <c r="H11" s="288"/>
      <c r="I11" s="289"/>
    </row>
    <row r="12" spans="3:9" ht="21" customHeight="1" x14ac:dyDescent="0.25">
      <c r="C12" s="292" t="s">
        <v>6</v>
      </c>
      <c r="D12" s="293" t="s">
        <v>7</v>
      </c>
      <c r="E12" s="294" t="s">
        <v>83</v>
      </c>
      <c r="F12" s="294" t="s">
        <v>84</v>
      </c>
      <c r="G12" s="294" t="s">
        <v>85</v>
      </c>
      <c r="H12" s="294" t="s">
        <v>8</v>
      </c>
      <c r="I12" s="294" t="s">
        <v>57</v>
      </c>
    </row>
    <row r="13" spans="3:9" ht="30" customHeight="1" x14ac:dyDescent="0.25">
      <c r="C13" s="295" t="s">
        <v>86</v>
      </c>
      <c r="D13" s="296" t="s">
        <v>87</v>
      </c>
      <c r="E13" s="297">
        <v>0</v>
      </c>
      <c r="F13" s="297">
        <v>0</v>
      </c>
      <c r="G13" s="297">
        <f>F13-E13</f>
        <v>0</v>
      </c>
      <c r="H13" s="298"/>
      <c r="I13" s="299"/>
    </row>
    <row r="14" spans="3:9" ht="18" customHeight="1" x14ac:dyDescent="0.25">
      <c r="C14" s="295" t="s">
        <v>88</v>
      </c>
      <c r="D14" s="296" t="s">
        <v>224</v>
      </c>
      <c r="E14" s="297">
        <v>21780249.359999999</v>
      </c>
      <c r="F14" s="297">
        <v>21780249.359999999</v>
      </c>
      <c r="G14" s="300">
        <f>F14-E14</f>
        <v>0</v>
      </c>
      <c r="H14" s="301" t="s">
        <v>238</v>
      </c>
      <c r="I14" s="295" t="s">
        <v>89</v>
      </c>
    </row>
    <row r="15" spans="3:9" ht="18" customHeight="1" x14ac:dyDescent="0.25">
      <c r="C15" s="295"/>
      <c r="D15" s="302"/>
      <c r="E15" s="298"/>
      <c r="F15" s="298"/>
      <c r="G15" s="298"/>
      <c r="H15" s="298"/>
      <c r="I15" s="295"/>
    </row>
    <row r="16" spans="3:9" ht="18" customHeight="1" x14ac:dyDescent="0.25">
      <c r="C16" s="295"/>
      <c r="D16" s="302"/>
      <c r="E16" s="298"/>
      <c r="F16" s="298"/>
      <c r="G16" s="298"/>
      <c r="H16" s="298"/>
      <c r="I16" s="295"/>
    </row>
    <row r="17" spans="3:12" x14ac:dyDescent="0.25">
      <c r="C17" s="295"/>
      <c r="D17" s="303" t="s">
        <v>0</v>
      </c>
      <c r="E17" s="304">
        <f>SUM(E13:E16)</f>
        <v>21780249.359999999</v>
      </c>
      <c r="F17" s="304">
        <f>SUM(F13:F16)</f>
        <v>21780249.359999999</v>
      </c>
      <c r="G17" s="304">
        <f>SUM(G13:G16)</f>
        <v>0</v>
      </c>
      <c r="H17" s="304"/>
      <c r="I17" s="295"/>
    </row>
    <row r="18" spans="3:12" ht="30.75" customHeight="1" x14ac:dyDescent="0.25">
      <c r="C18" s="847" t="s">
        <v>205</v>
      </c>
      <c r="D18" s="847"/>
      <c r="E18" s="847"/>
      <c r="F18" s="847"/>
      <c r="G18" s="847"/>
      <c r="H18" s="847"/>
      <c r="I18" s="847"/>
      <c r="J18" s="97"/>
      <c r="K18" s="97"/>
      <c r="L18" s="97"/>
    </row>
    <row r="19" spans="3:12" x14ac:dyDescent="0.25">
      <c r="C19" s="24"/>
      <c r="D19" s="24"/>
      <c r="E19" s="1"/>
      <c r="F19" s="1"/>
      <c r="G19" s="116"/>
      <c r="H19" s="305"/>
      <c r="I19" s="116"/>
    </row>
    <row r="20" spans="3:12" x14ac:dyDescent="0.25">
      <c r="C20" s="24"/>
      <c r="D20" s="24"/>
      <c r="E20" s="1"/>
      <c r="F20" s="1"/>
      <c r="G20" s="116"/>
      <c r="H20" s="305"/>
      <c r="I20" s="116"/>
    </row>
    <row r="21" spans="3:12" x14ac:dyDescent="0.25">
      <c r="C21" s="24"/>
      <c r="D21" s="24"/>
      <c r="E21" s="1"/>
      <c r="F21" s="1"/>
      <c r="G21" s="116"/>
      <c r="H21" s="305"/>
      <c r="I21" s="116"/>
    </row>
    <row r="22" spans="3:12" x14ac:dyDescent="0.25">
      <c r="C22" s="24"/>
      <c r="D22" s="24"/>
      <c r="E22" s="1"/>
      <c r="F22" s="1"/>
      <c r="G22" s="116"/>
      <c r="H22" s="305"/>
      <c r="I22" s="116"/>
    </row>
    <row r="23" spans="3:12" x14ac:dyDescent="0.25">
      <c r="C23" s="24"/>
      <c r="D23" s="24"/>
      <c r="E23" s="1"/>
      <c r="F23" s="1"/>
      <c r="G23" s="116"/>
      <c r="H23" s="305"/>
      <c r="I23" s="116"/>
    </row>
    <row r="24" spans="3:12" x14ac:dyDescent="0.25">
      <c r="C24" s="24"/>
      <c r="D24" s="24"/>
      <c r="E24" s="1"/>
      <c r="F24" s="1"/>
      <c r="G24" s="116"/>
      <c r="H24" s="285"/>
      <c r="I24" s="116"/>
    </row>
    <row r="25" spans="3:12" x14ac:dyDescent="0.25">
      <c r="C25" s="1"/>
      <c r="D25" s="1"/>
      <c r="E25" s="1"/>
      <c r="F25" s="1"/>
      <c r="G25" s="116"/>
      <c r="H25" s="285"/>
      <c r="I25" s="116"/>
    </row>
    <row r="26" spans="3:12" x14ac:dyDescent="0.25">
      <c r="C26" s="1"/>
      <c r="D26" s="1"/>
      <c r="E26" s="1"/>
      <c r="F26" s="1"/>
      <c r="G26" s="116"/>
      <c r="H26" s="285"/>
      <c r="I26" s="116"/>
    </row>
    <row r="27" spans="3:12" x14ac:dyDescent="0.25">
      <c r="C27" s="1"/>
      <c r="D27" s="1"/>
      <c r="E27" s="1"/>
      <c r="F27" s="1"/>
      <c r="G27" s="116"/>
      <c r="H27" s="285"/>
      <c r="I27" s="116"/>
    </row>
  </sheetData>
  <protectedRanges>
    <protectedRange sqref="D13:F18 G17:H17" name="Rango1_1"/>
  </protectedRanges>
  <mergeCells count="9">
    <mergeCell ref="C18:I18"/>
    <mergeCell ref="C10:I10"/>
    <mergeCell ref="C7:I7"/>
    <mergeCell ref="C8:I8"/>
    <mergeCell ref="C2:I2"/>
    <mergeCell ref="C3:I3"/>
    <mergeCell ref="C4:I4"/>
    <mergeCell ref="C5:I5"/>
    <mergeCell ref="C6:I6"/>
  </mergeCells>
  <dataValidations count="1">
    <dataValidation allowBlank="1" showInputMessage="1" showErrorMessage="1" sqref="C12:I12"/>
  </dataValidations>
  <printOptions horizontalCentered="1"/>
  <pageMargins left="0.31496062992125984" right="0.31496062992125984" top="0.55118110236220474" bottom="0.35433070866141736" header="0.31496062992125984" footer="0.31496062992125984"/>
  <pageSetup scale="85" orientation="landscape" r:id="rId1"/>
  <headerFooter>
    <oddFooter>Página &amp;P</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K74"/>
  <sheetViews>
    <sheetView showGridLines="0" workbookViewId="0">
      <selection activeCell="H15" sqref="H15"/>
    </sheetView>
  </sheetViews>
  <sheetFormatPr baseColWidth="10" defaultRowHeight="15" x14ac:dyDescent="0.25"/>
  <cols>
    <col min="1" max="1" width="2.42578125" style="306" customWidth="1"/>
    <col min="2" max="2" width="22.7109375" style="306" customWidth="1"/>
    <col min="3" max="3" width="32.28515625" style="306" customWidth="1"/>
    <col min="4" max="4" width="17.140625" style="306" customWidth="1"/>
    <col min="5" max="5" width="16.5703125" style="306" customWidth="1"/>
    <col min="6" max="6" width="15.5703125" style="306" customWidth="1"/>
    <col min="7" max="7" width="12.7109375" style="306" customWidth="1"/>
    <col min="8" max="8" width="16.28515625" style="306" customWidth="1"/>
    <col min="9" max="9" width="2" style="306" customWidth="1"/>
    <col min="10" max="10" width="12.7109375" style="306" bestFit="1" customWidth="1"/>
    <col min="11" max="11" width="14.5703125" style="306" customWidth="1"/>
    <col min="12" max="16384" width="11.42578125" style="306"/>
  </cols>
  <sheetData>
    <row r="1" spans="2:9" x14ac:dyDescent="0.25">
      <c r="B1" s="305"/>
      <c r="C1" s="305"/>
      <c r="D1" s="305"/>
      <c r="E1" s="305"/>
      <c r="F1" s="305"/>
      <c r="G1" s="305"/>
      <c r="H1" s="76" t="s">
        <v>414</v>
      </c>
      <c r="I1" s="305"/>
    </row>
    <row r="2" spans="2:9" x14ac:dyDescent="0.25">
      <c r="B2" s="852" t="s">
        <v>181</v>
      </c>
      <c r="C2" s="852"/>
      <c r="D2" s="852"/>
      <c r="E2" s="852"/>
      <c r="F2" s="852"/>
      <c r="G2" s="852"/>
      <c r="H2" s="852"/>
      <c r="I2" s="305"/>
    </row>
    <row r="3" spans="2:9" ht="15.75" customHeight="1" x14ac:dyDescent="0.25">
      <c r="B3" s="853" t="s">
        <v>3</v>
      </c>
      <c r="C3" s="853"/>
      <c r="D3" s="853"/>
      <c r="E3" s="853"/>
      <c r="F3" s="853"/>
      <c r="G3" s="853"/>
      <c r="H3" s="853"/>
      <c r="I3" s="305"/>
    </row>
    <row r="4" spans="2:9" x14ac:dyDescent="0.25">
      <c r="B4" s="854" t="s">
        <v>270</v>
      </c>
      <c r="C4" s="854"/>
      <c r="D4" s="854"/>
      <c r="E4" s="854"/>
      <c r="F4" s="854"/>
      <c r="G4" s="854"/>
      <c r="H4" s="854"/>
      <c r="I4" s="305"/>
    </row>
    <row r="5" spans="2:9" x14ac:dyDescent="0.25">
      <c r="B5" s="855" t="s">
        <v>412</v>
      </c>
      <c r="C5" s="855"/>
      <c r="D5" s="855"/>
      <c r="E5" s="855"/>
      <c r="F5" s="855"/>
      <c r="G5" s="855"/>
      <c r="H5" s="855"/>
      <c r="I5" s="305"/>
    </row>
    <row r="6" spans="2:9" x14ac:dyDescent="0.25">
      <c r="B6" s="856" t="s">
        <v>394</v>
      </c>
      <c r="C6" s="856"/>
      <c r="D6" s="856"/>
      <c r="E6" s="856"/>
      <c r="F6" s="856"/>
      <c r="G6" s="856"/>
      <c r="H6" s="856"/>
      <c r="I6" s="305"/>
    </row>
    <row r="7" spans="2:9" ht="4.5" customHeight="1" x14ac:dyDescent="0.25">
      <c r="B7" s="356"/>
      <c r="C7" s="356"/>
      <c r="D7" s="356"/>
      <c r="E7" s="356"/>
      <c r="F7" s="356"/>
      <c r="G7" s="356"/>
      <c r="H7" s="356"/>
      <c r="I7" s="305"/>
    </row>
    <row r="8" spans="2:9" ht="15" customHeight="1" x14ac:dyDescent="0.25">
      <c r="B8" s="764" t="s">
        <v>327</v>
      </c>
      <c r="C8" s="824"/>
      <c r="D8" s="824"/>
      <c r="E8" s="824"/>
      <c r="F8" s="824"/>
      <c r="G8" s="824"/>
      <c r="H8" s="824"/>
      <c r="I8" s="305"/>
    </row>
    <row r="9" spans="2:9" ht="24.75" customHeight="1" x14ac:dyDescent="0.25">
      <c r="B9" s="764" t="s">
        <v>361</v>
      </c>
      <c r="C9" s="764"/>
      <c r="D9" s="764"/>
      <c r="E9" s="764"/>
      <c r="F9" s="764"/>
      <c r="G9" s="764"/>
      <c r="H9" s="764"/>
      <c r="I9" s="305"/>
    </row>
    <row r="10" spans="2:9" ht="2.1" customHeight="1" x14ac:dyDescent="0.25">
      <c r="B10" s="448"/>
      <c r="C10" s="448"/>
      <c r="D10" s="448"/>
      <c r="E10" s="448"/>
      <c r="F10" s="448"/>
      <c r="G10" s="448"/>
      <c r="H10" s="448"/>
      <c r="I10" s="305"/>
    </row>
    <row r="11" spans="2:9" ht="15" customHeight="1" x14ac:dyDescent="0.25">
      <c r="B11" s="764" t="s">
        <v>330</v>
      </c>
      <c r="C11" s="764"/>
      <c r="D11" s="764"/>
      <c r="E11" s="764"/>
      <c r="F11" s="764"/>
      <c r="G11" s="764"/>
      <c r="H11" s="764"/>
      <c r="I11" s="305"/>
    </row>
    <row r="12" spans="2:9" ht="5.0999999999999996" customHeight="1" x14ac:dyDescent="0.25">
      <c r="B12" s="448"/>
      <c r="C12" s="448"/>
      <c r="D12" s="448"/>
      <c r="E12" s="448"/>
      <c r="F12" s="448"/>
      <c r="G12" s="448"/>
      <c r="H12" s="448"/>
      <c r="I12" s="305"/>
    </row>
    <row r="13" spans="2:9" ht="22.5" customHeight="1" x14ac:dyDescent="0.25">
      <c r="B13" s="309" t="s">
        <v>6</v>
      </c>
      <c r="C13" s="310" t="s">
        <v>7</v>
      </c>
      <c r="D13" s="311" t="s">
        <v>83</v>
      </c>
      <c r="E13" s="311" t="s">
        <v>84</v>
      </c>
      <c r="F13" s="311" t="s">
        <v>85</v>
      </c>
      <c r="G13" s="311" t="s">
        <v>8</v>
      </c>
      <c r="H13" s="311" t="s">
        <v>57</v>
      </c>
      <c r="I13" s="305"/>
    </row>
    <row r="14" spans="2:9" ht="36.75" customHeight="1" x14ac:dyDescent="0.25">
      <c r="B14" s="449" t="s">
        <v>90</v>
      </c>
      <c r="C14" s="450" t="s">
        <v>91</v>
      </c>
      <c r="D14" s="451">
        <v>0</v>
      </c>
      <c r="E14" s="451">
        <v>-243192937.78999999</v>
      </c>
      <c r="F14" s="451">
        <f>E14-D14</f>
        <v>-243192937.78999999</v>
      </c>
      <c r="G14" s="452" t="s">
        <v>239</v>
      </c>
      <c r="H14" s="299" t="s">
        <v>1050</v>
      </c>
      <c r="I14" s="305"/>
    </row>
    <row r="15" spans="2:9" ht="42.75" customHeight="1" x14ac:dyDescent="0.25">
      <c r="B15" s="453" t="s">
        <v>92</v>
      </c>
      <c r="C15" s="450" t="s">
        <v>93</v>
      </c>
      <c r="D15" s="451">
        <v>259124085.30000001</v>
      </c>
      <c r="E15" s="451">
        <v>259124085.30000001</v>
      </c>
      <c r="F15" s="451">
        <f>E15-D15</f>
        <v>0</v>
      </c>
      <c r="G15" s="452" t="s">
        <v>239</v>
      </c>
      <c r="H15" s="299" t="s">
        <v>229</v>
      </c>
      <c r="I15" s="305"/>
    </row>
    <row r="16" spans="2:9" x14ac:dyDescent="0.25">
      <c r="B16" s="316"/>
      <c r="C16" s="317" t="s">
        <v>0</v>
      </c>
      <c r="D16" s="318">
        <f>SUM(D14:D15)</f>
        <v>259124085.30000001</v>
      </c>
      <c r="E16" s="318">
        <f>SUM(E14:E15)</f>
        <v>15931147.51000002</v>
      </c>
      <c r="F16" s="318">
        <f t="shared" ref="F16" si="0">SUM(F14:F15)</f>
        <v>-243192937.78999999</v>
      </c>
      <c r="G16" s="316"/>
      <c r="H16" s="316"/>
      <c r="I16" s="305"/>
    </row>
    <row r="17" spans="2:11" ht="5.0999999999999996" customHeight="1" x14ac:dyDescent="0.25">
      <c r="B17" s="319"/>
      <c r="C17" s="320"/>
      <c r="D17" s="321"/>
      <c r="E17" s="322"/>
      <c r="F17" s="322"/>
      <c r="G17" s="319"/>
      <c r="H17" s="319"/>
      <c r="I17" s="305"/>
    </row>
    <row r="18" spans="2:11" x14ac:dyDescent="0.25">
      <c r="B18" s="307" t="s">
        <v>329</v>
      </c>
      <c r="C18" s="307"/>
      <c r="D18" s="307"/>
      <c r="E18" s="307"/>
      <c r="F18" s="307"/>
      <c r="G18" s="305"/>
      <c r="H18" s="286"/>
      <c r="I18" s="305"/>
    </row>
    <row r="19" spans="2:11" x14ac:dyDescent="0.25">
      <c r="B19" s="802" t="s">
        <v>328</v>
      </c>
      <c r="C19" s="802"/>
      <c r="D19" s="802"/>
      <c r="E19" s="802"/>
      <c r="F19" s="802"/>
      <c r="G19" s="802"/>
      <c r="H19" s="802"/>
      <c r="I19" s="305"/>
    </row>
    <row r="20" spans="2:11" ht="2.1" customHeight="1" x14ac:dyDescent="0.25">
      <c r="B20" s="422"/>
      <c r="C20" s="422"/>
      <c r="D20" s="422"/>
      <c r="E20" s="422"/>
      <c r="F20" s="422"/>
      <c r="G20" s="422"/>
      <c r="H20" s="422"/>
      <c r="I20" s="305"/>
    </row>
    <row r="21" spans="2:11" x14ac:dyDescent="0.25">
      <c r="B21" s="802" t="s">
        <v>331</v>
      </c>
      <c r="C21" s="802"/>
      <c r="D21" s="802"/>
      <c r="E21" s="802"/>
      <c r="F21" s="802"/>
      <c r="G21" s="802"/>
      <c r="H21" s="802"/>
      <c r="I21" s="305"/>
    </row>
    <row r="22" spans="2:11" ht="2.1" customHeight="1" x14ac:dyDescent="0.25">
      <c r="B22" s="422"/>
      <c r="C22" s="422"/>
      <c r="D22" s="422"/>
      <c r="E22" s="422"/>
      <c r="F22" s="422"/>
      <c r="G22" s="422"/>
      <c r="H22" s="422"/>
      <c r="I22" s="305"/>
    </row>
    <row r="23" spans="2:11" x14ac:dyDescent="0.25">
      <c r="B23" s="802" t="s">
        <v>332</v>
      </c>
      <c r="C23" s="802"/>
      <c r="D23" s="802"/>
      <c r="E23" s="802"/>
      <c r="F23" s="802"/>
      <c r="G23" s="802"/>
      <c r="H23" s="802"/>
      <c r="I23" s="305"/>
    </row>
    <row r="24" spans="2:11" ht="2.1" customHeight="1" x14ac:dyDescent="0.25">
      <c r="B24" s="433"/>
      <c r="C24" s="308"/>
      <c r="D24" s="307"/>
      <c r="E24" s="307"/>
      <c r="F24" s="307"/>
      <c r="G24" s="305"/>
      <c r="H24" s="286"/>
      <c r="I24" s="305"/>
    </row>
    <row r="25" spans="2:11" x14ac:dyDescent="0.25">
      <c r="B25" s="309" t="s">
        <v>6</v>
      </c>
      <c r="C25" s="310" t="s">
        <v>7</v>
      </c>
      <c r="D25" s="311" t="s">
        <v>83</v>
      </c>
      <c r="E25" s="311" t="s">
        <v>84</v>
      </c>
      <c r="F25" s="311" t="s">
        <v>85</v>
      </c>
      <c r="G25" s="311" t="s">
        <v>8</v>
      </c>
      <c r="H25" s="311" t="s">
        <v>57</v>
      </c>
      <c r="I25" s="305"/>
    </row>
    <row r="26" spans="2:11" ht="25.5" x14ac:dyDescent="0.25">
      <c r="B26" s="315" t="s">
        <v>94</v>
      </c>
      <c r="C26" s="312" t="s">
        <v>95</v>
      </c>
      <c r="D26" s="313">
        <v>336690257.27999997</v>
      </c>
      <c r="E26" s="313">
        <v>336690257.27999997</v>
      </c>
      <c r="F26" s="313">
        <f>E26-D26</f>
        <v>0</v>
      </c>
      <c r="G26" s="323" t="s">
        <v>239</v>
      </c>
      <c r="H26" s="324" t="s">
        <v>228</v>
      </c>
      <c r="I26" s="305"/>
      <c r="K26" s="340"/>
    </row>
    <row r="27" spans="2:11" ht="25.5" x14ac:dyDescent="0.25">
      <c r="B27" s="315" t="s">
        <v>96</v>
      </c>
      <c r="C27" s="312" t="s">
        <v>97</v>
      </c>
      <c r="D27" s="313">
        <v>176588291.84</v>
      </c>
      <c r="E27" s="313">
        <v>176588291.84</v>
      </c>
      <c r="F27" s="313">
        <f>E27-D27</f>
        <v>0</v>
      </c>
      <c r="G27" s="314" t="s">
        <v>239</v>
      </c>
      <c r="H27" s="324" t="s">
        <v>228</v>
      </c>
      <c r="I27" s="305"/>
      <c r="K27" s="340"/>
    </row>
    <row r="28" spans="2:11" ht="25.5" x14ac:dyDescent="0.25">
      <c r="B28" s="324" t="s">
        <v>98</v>
      </c>
      <c r="C28" s="325" t="s">
        <v>99</v>
      </c>
      <c r="D28" s="313">
        <v>320139458.89999998</v>
      </c>
      <c r="E28" s="313">
        <v>320139458.89999998</v>
      </c>
      <c r="F28" s="313">
        <f>E28-D28</f>
        <v>0</v>
      </c>
      <c r="G28" s="314" t="s">
        <v>239</v>
      </c>
      <c r="H28" s="324" t="s">
        <v>228</v>
      </c>
      <c r="I28" s="305"/>
      <c r="K28" s="340"/>
    </row>
    <row r="29" spans="2:11" x14ac:dyDescent="0.25">
      <c r="B29" s="316"/>
      <c r="C29" s="326" t="s">
        <v>0</v>
      </c>
      <c r="D29" s="318">
        <f>SUM(D26:D28)</f>
        <v>833418008.01999998</v>
      </c>
      <c r="E29" s="318">
        <f>SUM(E26:E28)</f>
        <v>833418008.01999998</v>
      </c>
      <c r="F29" s="318">
        <f t="shared" ref="F29" si="1">SUM(F26:F28)</f>
        <v>0</v>
      </c>
      <c r="G29" s="316"/>
      <c r="H29" s="316"/>
      <c r="I29" s="305"/>
      <c r="K29" s="340"/>
    </row>
    <row r="30" spans="2:11" ht="5.0999999999999996" customHeight="1" x14ac:dyDescent="0.25">
      <c r="B30" s="327"/>
      <c r="C30" s="328"/>
      <c r="D30" s="329"/>
      <c r="E30" s="329"/>
      <c r="F30" s="329"/>
      <c r="G30" s="327"/>
      <c r="H30" s="327"/>
      <c r="I30" s="305"/>
      <c r="K30" s="340"/>
    </row>
    <row r="31" spans="2:11" x14ac:dyDescent="0.25">
      <c r="B31" s="307" t="s">
        <v>333</v>
      </c>
      <c r="C31" s="307"/>
      <c r="D31" s="307"/>
      <c r="E31" s="307"/>
      <c r="F31" s="307"/>
      <c r="G31" s="305"/>
      <c r="H31" s="286"/>
      <c r="I31" s="305"/>
    </row>
    <row r="32" spans="2:11" ht="36" customHeight="1" x14ac:dyDescent="0.25">
      <c r="B32" s="764" t="s">
        <v>335</v>
      </c>
      <c r="C32" s="764"/>
      <c r="D32" s="764"/>
      <c r="E32" s="764"/>
      <c r="F32" s="764"/>
      <c r="G32" s="764"/>
      <c r="H32" s="764"/>
      <c r="I32" s="305"/>
    </row>
    <row r="33" spans="2:10" ht="4.5" customHeight="1" x14ac:dyDescent="0.25">
      <c r="B33" s="308"/>
      <c r="C33" s="308"/>
      <c r="D33" s="307"/>
      <c r="E33" s="307"/>
      <c r="F33" s="307"/>
      <c r="G33" s="305"/>
      <c r="H33" s="286"/>
      <c r="I33" s="305"/>
    </row>
    <row r="34" spans="2:10" x14ac:dyDescent="0.25">
      <c r="B34" s="309" t="s">
        <v>6</v>
      </c>
      <c r="C34" s="310" t="s">
        <v>7</v>
      </c>
      <c r="D34" s="311" t="s">
        <v>83</v>
      </c>
      <c r="E34" s="311" t="s">
        <v>84</v>
      </c>
      <c r="F34" s="311" t="s">
        <v>85</v>
      </c>
      <c r="G34" s="311" t="s">
        <v>8</v>
      </c>
      <c r="H34" s="311" t="s">
        <v>57</v>
      </c>
      <c r="I34" s="305"/>
    </row>
    <row r="35" spans="2:10" ht="25.5" x14ac:dyDescent="0.25">
      <c r="B35" s="453" t="s">
        <v>100</v>
      </c>
      <c r="C35" s="450" t="s">
        <v>101</v>
      </c>
      <c r="D35" s="451">
        <v>13902437.25</v>
      </c>
      <c r="E35" s="451">
        <v>34455619.130000003</v>
      </c>
      <c r="F35" s="451">
        <f>E35-D35</f>
        <v>20553181.880000003</v>
      </c>
      <c r="G35" s="314" t="s">
        <v>239</v>
      </c>
      <c r="H35" s="454" t="s">
        <v>228</v>
      </c>
      <c r="I35" s="305"/>
    </row>
    <row r="36" spans="2:10" x14ac:dyDescent="0.25">
      <c r="B36" s="316"/>
      <c r="C36" s="330" t="s">
        <v>0</v>
      </c>
      <c r="D36" s="318">
        <f>SUM(D35)</f>
        <v>13902437.25</v>
      </c>
      <c r="E36" s="318">
        <f t="shared" ref="E36:F36" si="2">SUM(E35)</f>
        <v>34455619.130000003</v>
      </c>
      <c r="F36" s="318">
        <f t="shared" si="2"/>
        <v>20553181.880000003</v>
      </c>
      <c r="G36" s="316"/>
      <c r="H36" s="316"/>
      <c r="I36" s="305"/>
      <c r="J36" s="340"/>
    </row>
    <row r="37" spans="2:10" ht="5.0999999999999996" customHeight="1" x14ac:dyDescent="0.25">
      <c r="B37" s="316"/>
      <c r="C37" s="331"/>
      <c r="D37" s="332"/>
      <c r="E37" s="332"/>
      <c r="F37" s="332"/>
      <c r="G37" s="333"/>
      <c r="H37" s="333"/>
      <c r="I37" s="305"/>
    </row>
    <row r="38" spans="2:10" x14ac:dyDescent="0.25">
      <c r="B38" s="316"/>
      <c r="C38" s="334" t="s">
        <v>0</v>
      </c>
      <c r="D38" s="332">
        <f>D16+D29+D36</f>
        <v>1106444530.5699999</v>
      </c>
      <c r="E38" s="332">
        <f>E16+E29+E36</f>
        <v>883804774.65999997</v>
      </c>
      <c r="F38" s="332">
        <f>F16+F29+F36</f>
        <v>-222639755.91</v>
      </c>
      <c r="G38" s="333"/>
      <c r="H38" s="333"/>
      <c r="I38" s="305"/>
    </row>
    <row r="39" spans="2:10" ht="27.75" customHeight="1" x14ac:dyDescent="0.25">
      <c r="B39" s="851" t="s">
        <v>205</v>
      </c>
      <c r="C39" s="851"/>
      <c r="D39" s="851"/>
      <c r="E39" s="851"/>
      <c r="F39" s="851"/>
      <c r="G39" s="851"/>
      <c r="H39" s="851"/>
      <c r="I39" s="305"/>
    </row>
    <row r="40" spans="2:10" x14ac:dyDescent="0.25">
      <c r="B40" s="24"/>
      <c r="C40" s="24"/>
      <c r="D40" s="1"/>
      <c r="E40" s="1"/>
      <c r="F40" s="116"/>
      <c r="G40" s="305"/>
      <c r="H40" s="116"/>
      <c r="I40" s="305"/>
    </row>
    <row r="41" spans="2:10" x14ac:dyDescent="0.25">
      <c r="B41" s="24"/>
      <c r="C41" s="24"/>
      <c r="D41" s="1"/>
      <c r="E41" s="1"/>
      <c r="F41" s="116"/>
      <c r="G41" s="305"/>
      <c r="H41" s="116"/>
      <c r="I41" s="305"/>
    </row>
    <row r="42" spans="2:10" x14ac:dyDescent="0.25">
      <c r="B42" s="24"/>
      <c r="C42" s="24"/>
      <c r="D42" s="1"/>
      <c r="E42" s="1"/>
      <c r="F42" s="116"/>
      <c r="G42" s="305"/>
      <c r="H42" s="116"/>
      <c r="I42" s="305"/>
    </row>
    <row r="43" spans="2:10" x14ac:dyDescent="0.25">
      <c r="B43" s="24"/>
      <c r="C43" s="24"/>
      <c r="D43" s="1"/>
      <c r="E43" s="1"/>
      <c r="F43" s="116"/>
      <c r="G43" s="305"/>
      <c r="H43" s="116"/>
      <c r="I43" s="305"/>
    </row>
    <row r="44" spans="2:10" x14ac:dyDescent="0.25">
      <c r="B44" s="24"/>
      <c r="C44" s="24"/>
      <c r="D44" s="1"/>
      <c r="E44" s="1"/>
      <c r="F44" s="116"/>
      <c r="G44" s="305"/>
      <c r="H44" s="116"/>
      <c r="I44" s="305"/>
    </row>
    <row r="45" spans="2:10" x14ac:dyDescent="0.25">
      <c r="B45" s="24"/>
      <c r="C45" s="24"/>
      <c r="D45" s="1"/>
      <c r="E45" s="1"/>
      <c r="F45" s="116"/>
      <c r="G45" s="285"/>
      <c r="H45" s="116"/>
      <c r="I45" s="305"/>
    </row>
    <row r="46" spans="2:10" x14ac:dyDescent="0.25">
      <c r="B46" s="1"/>
      <c r="C46" s="1"/>
      <c r="D46" s="1"/>
      <c r="E46" s="1"/>
      <c r="F46" s="116"/>
      <c r="G46" s="285"/>
      <c r="H46" s="116"/>
      <c r="I46" s="305"/>
    </row>
    <row r="47" spans="2:10" x14ac:dyDescent="0.25">
      <c r="B47" s="1"/>
      <c r="C47" s="1"/>
      <c r="D47" s="1"/>
      <c r="E47" s="1"/>
      <c r="F47" s="116"/>
      <c r="G47" s="285"/>
      <c r="H47" s="116"/>
      <c r="I47" s="305"/>
    </row>
    <row r="48" spans="2:10" x14ac:dyDescent="0.25">
      <c r="B48" s="1"/>
      <c r="C48" s="1"/>
      <c r="D48" s="1"/>
      <c r="E48" s="1"/>
      <c r="F48" s="116"/>
      <c r="G48" s="285"/>
      <c r="H48" s="116"/>
      <c r="I48" s="305"/>
    </row>
    <row r="49" spans="2:9" x14ac:dyDescent="0.25">
      <c r="B49" s="287"/>
      <c r="C49" s="287"/>
      <c r="D49" s="287"/>
      <c r="E49" s="287"/>
      <c r="F49" s="287"/>
      <c r="G49" s="287"/>
      <c r="H49" s="287"/>
      <c r="I49" s="305"/>
    </row>
    <row r="50" spans="2:9" x14ac:dyDescent="0.25">
      <c r="B50" s="305"/>
      <c r="C50" s="305"/>
      <c r="D50" s="305"/>
      <c r="E50" s="305"/>
      <c r="F50" s="305"/>
      <c r="G50" s="305"/>
      <c r="H50" s="305"/>
      <c r="I50" s="305"/>
    </row>
    <row r="51" spans="2:9" x14ac:dyDescent="0.25">
      <c r="B51" s="305"/>
      <c r="C51" s="305"/>
      <c r="D51" s="305"/>
      <c r="E51" s="305"/>
      <c r="F51" s="305"/>
      <c r="G51" s="305"/>
      <c r="H51" s="305"/>
      <c r="I51" s="305"/>
    </row>
    <row r="52" spans="2:9" x14ac:dyDescent="0.25">
      <c r="B52" s="305"/>
      <c r="C52" s="305"/>
      <c r="D52" s="305"/>
      <c r="E52" s="305"/>
      <c r="F52" s="305"/>
      <c r="G52" s="305"/>
      <c r="H52" s="305"/>
      <c r="I52" s="305"/>
    </row>
    <row r="53" spans="2:9" x14ac:dyDescent="0.25">
      <c r="B53" s="305"/>
      <c r="C53" s="305"/>
      <c r="D53" s="305"/>
      <c r="E53" s="305"/>
      <c r="F53" s="305"/>
      <c r="G53" s="305"/>
      <c r="H53" s="305"/>
      <c r="I53" s="305"/>
    </row>
    <row r="54" spans="2:9" x14ac:dyDescent="0.25">
      <c r="B54" s="305"/>
      <c r="C54" s="305"/>
      <c r="D54" s="305"/>
      <c r="E54" s="305"/>
      <c r="F54" s="305"/>
      <c r="G54" s="305"/>
      <c r="H54" s="305"/>
      <c r="I54" s="305"/>
    </row>
    <row r="55" spans="2:9" x14ac:dyDescent="0.25">
      <c r="B55" s="305"/>
      <c r="C55" s="305"/>
      <c r="D55" s="305"/>
      <c r="E55" s="305"/>
      <c r="F55" s="305"/>
      <c r="G55" s="305"/>
      <c r="H55" s="305"/>
      <c r="I55" s="305"/>
    </row>
    <row r="56" spans="2:9" x14ac:dyDescent="0.25">
      <c r="B56" s="305"/>
      <c r="C56" s="305"/>
      <c r="D56" s="305"/>
      <c r="E56" s="305"/>
      <c r="F56" s="305"/>
      <c r="G56" s="305"/>
      <c r="H56" s="305"/>
      <c r="I56" s="305"/>
    </row>
    <row r="57" spans="2:9" x14ac:dyDescent="0.25">
      <c r="B57" s="305"/>
      <c r="C57" s="305"/>
      <c r="D57" s="305"/>
      <c r="E57" s="305"/>
      <c r="F57" s="305"/>
      <c r="G57" s="305"/>
      <c r="H57" s="305"/>
      <c r="I57" s="305"/>
    </row>
    <row r="58" spans="2:9" x14ac:dyDescent="0.25">
      <c r="B58" s="305"/>
      <c r="C58" s="305"/>
      <c r="D58" s="305"/>
      <c r="E58" s="305"/>
      <c r="F58" s="305"/>
      <c r="G58" s="305"/>
      <c r="H58" s="305"/>
      <c r="I58" s="305"/>
    </row>
    <row r="59" spans="2:9" x14ac:dyDescent="0.25">
      <c r="B59" s="305"/>
      <c r="C59" s="305"/>
      <c r="D59" s="305"/>
      <c r="E59" s="305"/>
      <c r="F59" s="305"/>
      <c r="G59" s="305"/>
      <c r="H59" s="305"/>
      <c r="I59" s="305"/>
    </row>
    <row r="60" spans="2:9" x14ac:dyDescent="0.25">
      <c r="B60" s="305"/>
      <c r="C60" s="305"/>
      <c r="D60" s="305"/>
      <c r="E60" s="305"/>
      <c r="F60" s="305"/>
      <c r="G60" s="305"/>
      <c r="H60" s="305"/>
      <c r="I60" s="305"/>
    </row>
    <row r="61" spans="2:9" x14ac:dyDescent="0.25">
      <c r="B61" s="305"/>
      <c r="C61" s="305"/>
      <c r="D61" s="305"/>
      <c r="E61" s="305"/>
      <c r="F61" s="305"/>
      <c r="G61" s="305"/>
      <c r="H61" s="305"/>
      <c r="I61" s="305"/>
    </row>
    <row r="62" spans="2:9" x14ac:dyDescent="0.25">
      <c r="B62" s="305"/>
      <c r="C62" s="305"/>
      <c r="D62" s="305"/>
      <c r="E62" s="305"/>
      <c r="F62" s="305"/>
      <c r="G62" s="305"/>
      <c r="H62" s="305"/>
      <c r="I62" s="305"/>
    </row>
    <row r="63" spans="2:9" x14ac:dyDescent="0.25">
      <c r="B63" s="305"/>
      <c r="C63" s="305"/>
      <c r="D63" s="305"/>
      <c r="E63" s="305"/>
      <c r="F63" s="305"/>
      <c r="G63" s="305"/>
      <c r="H63" s="305"/>
      <c r="I63" s="305"/>
    </row>
    <row r="64" spans="2:9" x14ac:dyDescent="0.25">
      <c r="B64" s="305"/>
      <c r="C64" s="305"/>
      <c r="D64" s="305"/>
      <c r="E64" s="305"/>
      <c r="F64" s="305"/>
      <c r="G64" s="305"/>
      <c r="H64" s="305"/>
      <c r="I64" s="305"/>
    </row>
    <row r="65" spans="2:9" x14ac:dyDescent="0.25">
      <c r="B65" s="305"/>
      <c r="C65" s="305"/>
      <c r="D65" s="305"/>
      <c r="E65" s="305"/>
      <c r="F65" s="305"/>
      <c r="G65" s="305"/>
      <c r="H65" s="305"/>
      <c r="I65" s="305"/>
    </row>
    <row r="66" spans="2:9" x14ac:dyDescent="0.25">
      <c r="B66" s="305"/>
      <c r="C66" s="305"/>
      <c r="D66" s="305"/>
      <c r="E66" s="305"/>
      <c r="F66" s="305"/>
      <c r="G66" s="305"/>
      <c r="H66" s="305"/>
      <c r="I66" s="305"/>
    </row>
    <row r="67" spans="2:9" x14ac:dyDescent="0.25">
      <c r="B67" s="305"/>
      <c r="C67" s="305"/>
      <c r="D67" s="305"/>
      <c r="E67" s="305"/>
      <c r="F67" s="305"/>
      <c r="G67" s="305"/>
      <c r="H67" s="305"/>
      <c r="I67" s="305"/>
    </row>
    <row r="68" spans="2:9" x14ac:dyDescent="0.25">
      <c r="B68" s="305"/>
      <c r="C68" s="305"/>
      <c r="D68" s="305"/>
      <c r="E68" s="305"/>
      <c r="F68" s="305"/>
      <c r="G68" s="305"/>
      <c r="H68" s="305"/>
      <c r="I68" s="305"/>
    </row>
    <row r="69" spans="2:9" x14ac:dyDescent="0.25">
      <c r="B69" s="305"/>
      <c r="C69" s="305"/>
      <c r="D69" s="305"/>
      <c r="E69" s="305"/>
      <c r="F69" s="305"/>
      <c r="G69" s="305"/>
      <c r="H69" s="305"/>
      <c r="I69" s="305"/>
    </row>
    <row r="70" spans="2:9" x14ac:dyDescent="0.25">
      <c r="B70" s="305"/>
      <c r="C70" s="305"/>
      <c r="D70" s="305"/>
      <c r="E70" s="305"/>
      <c r="F70" s="305"/>
      <c r="G70" s="305"/>
      <c r="H70" s="305"/>
      <c r="I70" s="305"/>
    </row>
    <row r="71" spans="2:9" x14ac:dyDescent="0.25">
      <c r="B71" s="305"/>
      <c r="C71" s="305"/>
      <c r="D71" s="305"/>
      <c r="E71" s="305"/>
      <c r="F71" s="305"/>
      <c r="G71" s="305"/>
      <c r="H71" s="305"/>
      <c r="I71" s="305"/>
    </row>
    <row r="72" spans="2:9" x14ac:dyDescent="0.25">
      <c r="B72" s="305"/>
      <c r="C72" s="305"/>
      <c r="D72" s="305"/>
      <c r="E72" s="305"/>
      <c r="F72" s="305"/>
      <c r="G72" s="305"/>
      <c r="H72" s="305"/>
      <c r="I72" s="305"/>
    </row>
    <row r="73" spans="2:9" x14ac:dyDescent="0.25">
      <c r="B73" s="305"/>
      <c r="C73" s="305"/>
      <c r="D73" s="305"/>
      <c r="E73" s="305"/>
      <c r="F73" s="305"/>
      <c r="G73" s="305"/>
      <c r="H73" s="305"/>
      <c r="I73" s="305"/>
    </row>
    <row r="74" spans="2:9" x14ac:dyDescent="0.25">
      <c r="B74" s="305"/>
      <c r="C74" s="305"/>
      <c r="D74" s="305"/>
      <c r="E74" s="305"/>
      <c r="F74" s="305"/>
      <c r="G74" s="305"/>
      <c r="H74" s="305"/>
      <c r="I74" s="305"/>
    </row>
  </sheetData>
  <protectedRanges>
    <protectedRange sqref="C17:E17 C35:E35 C14:E15 C29:F30 C36:F38 C16:F16 C26:E28" name="Rango1_1"/>
    <protectedRange sqref="C39:E39" name="Rango1_1_1"/>
  </protectedRanges>
  <mergeCells count="13">
    <mergeCell ref="B9:H9"/>
    <mergeCell ref="B11:H11"/>
    <mergeCell ref="B39:H39"/>
    <mergeCell ref="B2:H2"/>
    <mergeCell ref="B3:H3"/>
    <mergeCell ref="B4:H4"/>
    <mergeCell ref="B5:H5"/>
    <mergeCell ref="B6:H6"/>
    <mergeCell ref="B8:H8"/>
    <mergeCell ref="B19:H19"/>
    <mergeCell ref="B21:H21"/>
    <mergeCell ref="B23:H23"/>
    <mergeCell ref="B32:H32"/>
  </mergeCells>
  <printOptions horizontalCentered="1"/>
  <pageMargins left="0.31496062992125984" right="0.31496062992125984" top="0.55118110236220474" bottom="0.35433070866141736" header="0.31496062992125984" footer="0.31496062992125984"/>
  <pageSetup scale="75" orientation="landscape" r:id="rId1"/>
  <headerFooter>
    <oddFooter>Página &amp;P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C1:I77"/>
  <sheetViews>
    <sheetView showGridLines="0" topLeftCell="B1" workbookViewId="0">
      <selection activeCell="D1" sqref="D1"/>
    </sheetView>
  </sheetViews>
  <sheetFormatPr baseColWidth="10" defaultRowHeight="15" x14ac:dyDescent="0.25"/>
  <cols>
    <col min="1" max="1" width="11.42578125" style="119"/>
    <col min="2" max="2" width="5.7109375" style="119" customWidth="1"/>
    <col min="3" max="3" width="28.42578125" style="119" customWidth="1"/>
    <col min="4" max="4" width="43" style="119" customWidth="1"/>
    <col min="5" max="6" width="30.7109375" style="119" customWidth="1"/>
    <col min="7" max="7" width="11.42578125" style="119"/>
    <col min="8" max="8" width="15.7109375" style="119" customWidth="1"/>
    <col min="9" max="16384" width="11.42578125" style="119"/>
  </cols>
  <sheetData>
    <row r="1" spans="3:8" x14ac:dyDescent="0.25">
      <c r="F1" s="117" t="s">
        <v>415</v>
      </c>
    </row>
    <row r="2" spans="3:8" x14ac:dyDescent="0.25">
      <c r="C2" s="858" t="s">
        <v>181</v>
      </c>
      <c r="D2" s="858"/>
      <c r="E2" s="858"/>
      <c r="F2" s="858"/>
      <c r="G2" s="120"/>
      <c r="H2" s="120"/>
    </row>
    <row r="3" spans="3:8" ht="15.75" customHeight="1" x14ac:dyDescent="0.25">
      <c r="C3" s="858" t="s">
        <v>3</v>
      </c>
      <c r="D3" s="858"/>
      <c r="E3" s="858"/>
      <c r="F3" s="858"/>
    </row>
    <row r="4" spans="3:8" x14ac:dyDescent="0.25">
      <c r="C4" s="858" t="s">
        <v>178</v>
      </c>
      <c r="D4" s="858"/>
      <c r="E4" s="858"/>
      <c r="F4" s="858"/>
    </row>
    <row r="5" spans="3:8" x14ac:dyDescent="0.25">
      <c r="C5" s="494"/>
      <c r="D5" s="858" t="s">
        <v>353</v>
      </c>
      <c r="E5" s="858"/>
      <c r="F5" s="494"/>
    </row>
    <row r="6" spans="3:8" x14ac:dyDescent="0.25">
      <c r="C6" s="859" t="s">
        <v>394</v>
      </c>
      <c r="D6" s="859"/>
      <c r="E6" s="859"/>
      <c r="F6" s="859"/>
    </row>
    <row r="7" spans="3:8" x14ac:dyDescent="0.25">
      <c r="C7" s="861" t="s">
        <v>353</v>
      </c>
      <c r="D7" s="861"/>
      <c r="E7" s="121"/>
      <c r="F7" s="121"/>
    </row>
    <row r="8" spans="3:8" ht="5.0999999999999996" customHeight="1" x14ac:dyDescent="0.25">
      <c r="C8" s="357"/>
      <c r="D8" s="432"/>
      <c r="E8" s="121"/>
      <c r="F8" s="121"/>
    </row>
    <row r="9" spans="3:8" ht="25.5" customHeight="1" x14ac:dyDescent="0.25">
      <c r="C9" s="860" t="s">
        <v>355</v>
      </c>
      <c r="D9" s="860"/>
      <c r="E9" s="860"/>
      <c r="F9" s="860"/>
    </row>
    <row r="10" spans="3:8" ht="5.0999999999999996" customHeight="1" x14ac:dyDescent="0.25">
      <c r="C10" s="121"/>
      <c r="D10" s="121"/>
      <c r="E10" s="121"/>
      <c r="F10" s="121"/>
    </row>
    <row r="11" spans="3:8" ht="15" customHeight="1" x14ac:dyDescent="0.25">
      <c r="C11" s="860" t="s">
        <v>352</v>
      </c>
      <c r="D11" s="860"/>
      <c r="E11" s="860"/>
      <c r="F11" s="860"/>
    </row>
    <row r="12" spans="3:8" ht="2.1" customHeight="1" x14ac:dyDescent="0.25">
      <c r="C12" s="121"/>
      <c r="D12" s="121"/>
      <c r="E12" s="121"/>
      <c r="F12" s="121"/>
    </row>
    <row r="13" spans="3:8" x14ac:dyDescent="0.25">
      <c r="C13" s="860" t="s">
        <v>255</v>
      </c>
      <c r="D13" s="860"/>
      <c r="E13" s="860"/>
      <c r="F13" s="860"/>
    </row>
    <row r="14" spans="3:8" ht="2.1" customHeight="1" x14ac:dyDescent="0.25">
      <c r="C14" s="431"/>
      <c r="D14" s="431"/>
      <c r="E14" s="431"/>
      <c r="F14" s="431"/>
    </row>
    <row r="15" spans="3:8" ht="24" customHeight="1" x14ac:dyDescent="0.25">
      <c r="C15" s="860" t="s">
        <v>256</v>
      </c>
      <c r="D15" s="860"/>
      <c r="E15" s="860"/>
      <c r="F15" s="860"/>
    </row>
    <row r="16" spans="3:8" ht="5.0999999999999996" customHeight="1" x14ac:dyDescent="0.25">
      <c r="C16" s="431"/>
      <c r="D16" s="431"/>
      <c r="E16" s="431"/>
      <c r="F16" s="431"/>
    </row>
    <row r="17" spans="3:8" ht="24" customHeight="1" x14ac:dyDescent="0.25">
      <c r="C17" s="857" t="s">
        <v>272</v>
      </c>
      <c r="D17" s="857"/>
      <c r="E17" s="857"/>
      <c r="F17" s="857"/>
    </row>
    <row r="18" spans="3:8" ht="2.1" customHeight="1" x14ac:dyDescent="0.25">
      <c r="C18" s="121"/>
      <c r="D18" s="121"/>
      <c r="E18" s="121"/>
      <c r="F18" s="121"/>
    </row>
    <row r="19" spans="3:8" ht="2.1" customHeight="1" x14ac:dyDescent="0.25">
      <c r="C19" s="121"/>
      <c r="D19" s="121"/>
      <c r="E19" s="121"/>
      <c r="F19" s="121"/>
    </row>
    <row r="20" spans="3:8" ht="26.25" customHeight="1" x14ac:dyDescent="0.25">
      <c r="C20" s="857" t="s">
        <v>273</v>
      </c>
      <c r="D20" s="857"/>
      <c r="E20" s="857"/>
      <c r="F20" s="857"/>
    </row>
    <row r="21" spans="3:8" ht="5.0999999999999996" customHeight="1" x14ac:dyDescent="0.25">
      <c r="C21" s="121"/>
      <c r="D21" s="121"/>
      <c r="E21" s="121"/>
      <c r="F21" s="121"/>
    </row>
    <row r="22" spans="3:8" ht="24.75" customHeight="1" x14ac:dyDescent="0.25">
      <c r="C22" s="857" t="s">
        <v>356</v>
      </c>
      <c r="D22" s="857"/>
      <c r="E22" s="857"/>
      <c r="F22" s="857"/>
    </row>
    <row r="23" spans="3:8" ht="5.0999999999999996" customHeight="1" x14ac:dyDescent="0.25">
      <c r="C23" s="121"/>
      <c r="D23" s="121"/>
      <c r="E23" s="121"/>
      <c r="F23" s="121"/>
    </row>
    <row r="24" spans="3:8" ht="22.5" customHeight="1" x14ac:dyDescent="0.25">
      <c r="C24" s="122" t="s">
        <v>6</v>
      </c>
      <c r="D24" s="123" t="s">
        <v>179</v>
      </c>
      <c r="E24" s="124">
        <v>2022</v>
      </c>
      <c r="F24" s="124">
        <v>2021</v>
      </c>
    </row>
    <row r="25" spans="3:8" ht="15" customHeight="1" x14ac:dyDescent="0.25">
      <c r="C25" s="864" t="s">
        <v>257</v>
      </c>
      <c r="D25" s="865"/>
      <c r="E25" s="124"/>
      <c r="F25" s="124"/>
      <c r="H25" s="181"/>
    </row>
    <row r="26" spans="3:8" ht="15" customHeight="1" x14ac:dyDescent="0.25">
      <c r="C26" s="125" t="s">
        <v>196</v>
      </c>
      <c r="D26" s="126" t="s">
        <v>183</v>
      </c>
      <c r="E26" s="143">
        <v>305500</v>
      </c>
      <c r="F26" s="143">
        <v>326527.8</v>
      </c>
      <c r="H26" s="181"/>
    </row>
    <row r="27" spans="3:8" ht="8.25" customHeight="1" x14ac:dyDescent="0.25">
      <c r="C27" s="127"/>
      <c r="D27" s="127"/>
      <c r="E27" s="360"/>
      <c r="F27" s="360"/>
      <c r="H27" s="181"/>
    </row>
    <row r="28" spans="3:8" x14ac:dyDescent="0.25">
      <c r="C28" s="864" t="s">
        <v>182</v>
      </c>
      <c r="D28" s="865"/>
      <c r="E28" s="128"/>
      <c r="F28" s="128"/>
      <c r="H28" s="181"/>
    </row>
    <row r="29" spans="3:8" x14ac:dyDescent="0.25">
      <c r="C29" s="125" t="s">
        <v>184</v>
      </c>
      <c r="D29" s="126" t="s">
        <v>185</v>
      </c>
      <c r="E29" s="143">
        <v>43209204.869999997</v>
      </c>
      <c r="F29" s="143">
        <v>65931308.93</v>
      </c>
    </row>
    <row r="30" spans="3:8" ht="8.25" customHeight="1" x14ac:dyDescent="0.25">
      <c r="C30" s="127"/>
      <c r="D30" s="127"/>
      <c r="E30" s="129"/>
      <c r="F30" s="129"/>
    </row>
    <row r="31" spans="3:8" x14ac:dyDescent="0.25">
      <c r="C31" s="864" t="s">
        <v>186</v>
      </c>
      <c r="D31" s="865"/>
      <c r="E31" s="130"/>
      <c r="F31" s="130"/>
    </row>
    <row r="32" spans="3:8" ht="15" customHeight="1" x14ac:dyDescent="0.25">
      <c r="C32" s="125" t="s">
        <v>199</v>
      </c>
      <c r="D32" s="141" t="s">
        <v>200</v>
      </c>
      <c r="E32" s="143">
        <v>0</v>
      </c>
      <c r="F32" s="143">
        <v>0</v>
      </c>
    </row>
    <row r="33" spans="3:8" ht="8.25" customHeight="1" x14ac:dyDescent="0.25">
      <c r="C33" s="133"/>
      <c r="D33" s="140"/>
      <c r="E33" s="361"/>
      <c r="F33" s="361"/>
    </row>
    <row r="34" spans="3:8" x14ac:dyDescent="0.25">
      <c r="C34" s="864" t="s">
        <v>187</v>
      </c>
      <c r="D34" s="865"/>
      <c r="E34" s="130"/>
      <c r="F34" s="130"/>
    </row>
    <row r="35" spans="3:8" x14ac:dyDescent="0.25">
      <c r="C35" s="125" t="s">
        <v>9</v>
      </c>
      <c r="D35" s="132" t="s">
        <v>188</v>
      </c>
      <c r="E35" s="143">
        <v>0</v>
      </c>
      <c r="F35" s="143">
        <v>0</v>
      </c>
    </row>
    <row r="36" spans="3:8" ht="8.4499999999999993" customHeight="1" x14ac:dyDescent="0.25">
      <c r="C36" s="133"/>
      <c r="D36" s="127"/>
      <c r="E36" s="361"/>
      <c r="F36" s="361"/>
    </row>
    <row r="37" spans="3:8" x14ac:dyDescent="0.25">
      <c r="C37" s="864" t="s">
        <v>189</v>
      </c>
      <c r="D37" s="865"/>
      <c r="E37" s="130"/>
      <c r="F37" s="130"/>
    </row>
    <row r="38" spans="3:8" x14ac:dyDescent="0.25">
      <c r="C38" s="125" t="s">
        <v>18</v>
      </c>
      <c r="D38" s="358" t="s">
        <v>197</v>
      </c>
      <c r="E38" s="143">
        <v>0</v>
      </c>
      <c r="F38" s="143">
        <v>0</v>
      </c>
    </row>
    <row r="39" spans="3:8" ht="8.4499999999999993" customHeight="1" x14ac:dyDescent="0.25">
      <c r="C39" s="131"/>
      <c r="D39" s="131"/>
      <c r="E39" s="131"/>
      <c r="F39" s="131"/>
    </row>
    <row r="40" spans="3:8" ht="14.25" customHeight="1" x14ac:dyDescent="0.25">
      <c r="C40" s="864" t="s">
        <v>190</v>
      </c>
      <c r="D40" s="865"/>
      <c r="E40" s="142"/>
      <c r="F40" s="142"/>
    </row>
    <row r="41" spans="3:8" ht="14.25" customHeight="1" x14ac:dyDescent="0.25">
      <c r="C41" s="359" t="s">
        <v>198</v>
      </c>
      <c r="D41" s="373" t="s">
        <v>263</v>
      </c>
      <c r="E41" s="143">
        <v>0</v>
      </c>
      <c r="F41" s="143">
        <v>0</v>
      </c>
    </row>
    <row r="42" spans="3:8" ht="8.4499999999999993" customHeight="1" x14ac:dyDescent="0.25">
      <c r="C42" s="138"/>
      <c r="D42" s="139"/>
      <c r="E42" s="131"/>
      <c r="F42" s="131"/>
    </row>
    <row r="43" spans="3:8" x14ac:dyDescent="0.25">
      <c r="C43" s="137"/>
      <c r="D43" s="134" t="s">
        <v>191</v>
      </c>
      <c r="E43" s="351">
        <f>SUM(E26:E42)</f>
        <v>43514704.869999997</v>
      </c>
      <c r="F43" s="351">
        <f>SUM(F26:F42)</f>
        <v>66257836.729999997</v>
      </c>
    </row>
    <row r="44" spans="3:8" ht="27.75" customHeight="1" x14ac:dyDescent="0.25">
      <c r="C44" s="847" t="s">
        <v>205</v>
      </c>
      <c r="D44" s="847"/>
      <c r="E44" s="847"/>
      <c r="F44" s="847"/>
      <c r="G44" s="118"/>
      <c r="H44" s="118"/>
    </row>
    <row r="45" spans="3:8" ht="27.75" customHeight="1" x14ac:dyDescent="0.25">
      <c r="C45" s="705"/>
      <c r="D45" s="705"/>
      <c r="E45" s="705"/>
      <c r="F45" s="705"/>
      <c r="G45" s="118"/>
      <c r="H45" s="118"/>
    </row>
    <row r="46" spans="3:8" ht="27.75" customHeight="1" x14ac:dyDescent="0.25">
      <c r="C46" s="716"/>
      <c r="D46" s="716"/>
      <c r="E46" s="716"/>
      <c r="F46" s="716"/>
      <c r="G46" s="118"/>
      <c r="H46" s="118"/>
    </row>
    <row r="47" spans="3:8" ht="27.75" customHeight="1" x14ac:dyDescent="0.25">
      <c r="C47" s="716"/>
      <c r="D47" s="716"/>
      <c r="E47" s="716"/>
      <c r="F47" s="716"/>
      <c r="G47" s="118"/>
      <c r="H47" s="118"/>
    </row>
    <row r="48" spans="3:8" ht="27.75" customHeight="1" x14ac:dyDescent="0.25">
      <c r="C48" s="716"/>
      <c r="D48" s="716"/>
      <c r="E48" s="716"/>
      <c r="F48" s="716"/>
      <c r="G48" s="118"/>
      <c r="H48" s="118"/>
    </row>
    <row r="49" spans="3:9" ht="27.75" customHeight="1" x14ac:dyDescent="0.25">
      <c r="C49" s="716"/>
      <c r="D49" s="716"/>
      <c r="E49" s="716"/>
      <c r="F49" s="716"/>
      <c r="G49" s="118"/>
      <c r="H49" s="118"/>
    </row>
    <row r="50" spans="3:9" ht="27.75" customHeight="1" x14ac:dyDescent="0.25">
      <c r="C50" s="862" t="s">
        <v>1051</v>
      </c>
      <c r="D50" s="862"/>
      <c r="E50" s="862"/>
      <c r="F50" s="705"/>
      <c r="G50" s="118"/>
      <c r="H50" s="118"/>
    </row>
    <row r="51" spans="3:9" ht="27.75" customHeight="1" x14ac:dyDescent="0.25">
      <c r="C51" s="863" t="s">
        <v>398</v>
      </c>
      <c r="D51" s="863"/>
      <c r="E51" s="863"/>
      <c r="F51" s="705"/>
      <c r="G51" s="118"/>
      <c r="H51" s="118"/>
    </row>
    <row r="52" spans="3:9" ht="27.75" customHeight="1" x14ac:dyDescent="0.25">
      <c r="C52" s="717" t="s">
        <v>179</v>
      </c>
      <c r="D52" s="718">
        <v>2022</v>
      </c>
      <c r="E52" s="718">
        <v>2021</v>
      </c>
      <c r="F52" s="705"/>
      <c r="G52" s="118"/>
      <c r="H52" s="118"/>
    </row>
    <row r="53" spans="3:9" ht="27.75" customHeight="1" x14ac:dyDescent="0.25">
      <c r="C53" s="719" t="s">
        <v>1052</v>
      </c>
      <c r="D53" s="720">
        <v>-243192937.78999999</v>
      </c>
      <c r="E53" s="720">
        <v>5347665.6399999997</v>
      </c>
      <c r="F53" s="705"/>
      <c r="G53" s="118"/>
      <c r="H53" s="118"/>
    </row>
    <row r="54" spans="3:9" ht="27.75" customHeight="1" x14ac:dyDescent="0.25">
      <c r="C54" s="721" t="s">
        <v>1053</v>
      </c>
      <c r="D54" s="722">
        <f>SUM(D55:D61)</f>
        <v>93817231.640000001</v>
      </c>
      <c r="E54" s="722">
        <f>SUM(E55:E61)</f>
        <v>479205.56</v>
      </c>
      <c r="F54" s="705"/>
      <c r="G54" s="118"/>
      <c r="H54" s="118"/>
    </row>
    <row r="55" spans="3:9" ht="27.75" customHeight="1" x14ac:dyDescent="0.25">
      <c r="C55" s="723" t="s">
        <v>1054</v>
      </c>
      <c r="D55" s="724">
        <v>91939844.599999994</v>
      </c>
      <c r="E55" s="724">
        <v>0</v>
      </c>
      <c r="F55" s="705"/>
      <c r="G55" s="118"/>
      <c r="H55" s="118"/>
    </row>
    <row r="56" spans="3:9" ht="27.75" customHeight="1" x14ac:dyDescent="0.25">
      <c r="C56" s="723" t="s">
        <v>1055</v>
      </c>
      <c r="D56" s="724">
        <v>0</v>
      </c>
      <c r="E56" s="724">
        <v>0</v>
      </c>
      <c r="F56" s="705"/>
      <c r="G56" s="118"/>
      <c r="H56" s="118"/>
    </row>
    <row r="57" spans="3:9" ht="27.75" customHeight="1" x14ac:dyDescent="0.25">
      <c r="C57" s="725" t="s">
        <v>1056</v>
      </c>
      <c r="D57" s="724">
        <v>0</v>
      </c>
      <c r="E57" s="724">
        <v>0</v>
      </c>
      <c r="F57" s="705"/>
      <c r="G57" s="118"/>
      <c r="H57" s="118"/>
    </row>
    <row r="58" spans="3:9" ht="27.75" customHeight="1" x14ac:dyDescent="0.25">
      <c r="C58" s="726" t="s">
        <v>1057</v>
      </c>
      <c r="D58" s="724">
        <v>0</v>
      </c>
      <c r="E58" s="724">
        <v>0</v>
      </c>
      <c r="F58" s="705"/>
      <c r="G58" s="118"/>
      <c r="H58" s="118"/>
    </row>
    <row r="59" spans="3:9" ht="27.75" customHeight="1" x14ac:dyDescent="0.25">
      <c r="C59" s="726" t="s">
        <v>1058</v>
      </c>
      <c r="D59" s="724">
        <v>0</v>
      </c>
      <c r="E59" s="724">
        <v>0</v>
      </c>
      <c r="F59" s="705"/>
      <c r="G59" s="118"/>
      <c r="H59" s="118"/>
    </row>
    <row r="60" spans="3:9" ht="27.75" customHeight="1" x14ac:dyDescent="0.25">
      <c r="C60" s="726" t="s">
        <v>1059</v>
      </c>
      <c r="D60" s="727">
        <v>0</v>
      </c>
      <c r="E60" s="727">
        <v>0</v>
      </c>
      <c r="F60" s="705"/>
      <c r="G60" s="118"/>
      <c r="H60" s="118"/>
    </row>
    <row r="61" spans="3:9" ht="27.75" customHeight="1" x14ac:dyDescent="0.25">
      <c r="C61" s="726" t="s">
        <v>173</v>
      </c>
      <c r="D61" s="727">
        <v>1877387.04</v>
      </c>
      <c r="E61" s="727">
        <v>479205.56</v>
      </c>
      <c r="F61" s="705"/>
      <c r="G61" s="118"/>
      <c r="H61" s="118"/>
    </row>
    <row r="62" spans="3:9" ht="27.75" customHeight="1" x14ac:dyDescent="0.25">
      <c r="C62" s="728" t="s">
        <v>1060</v>
      </c>
      <c r="D62" s="729">
        <f>D53+D54</f>
        <v>-149375706.14999998</v>
      </c>
      <c r="E62" s="729">
        <f>E53+E54</f>
        <v>5826871.1999999993</v>
      </c>
      <c r="F62" s="705"/>
      <c r="G62" s="118"/>
      <c r="H62" s="118"/>
    </row>
    <row r="63" spans="3:9" ht="27.75" customHeight="1" x14ac:dyDescent="0.25">
      <c r="C63" s="847" t="s">
        <v>1061</v>
      </c>
      <c r="D63" s="847"/>
      <c r="E63" s="847"/>
      <c r="F63" s="705"/>
      <c r="G63" s="118"/>
      <c r="H63" s="118"/>
    </row>
    <row r="64" spans="3:9" x14ac:dyDescent="0.25">
      <c r="C64" s="24"/>
      <c r="D64" s="24"/>
      <c r="E64" s="1"/>
      <c r="F64" s="1"/>
      <c r="G64" s="116"/>
      <c r="H64" s="305"/>
      <c r="I64" s="116"/>
    </row>
    <row r="65" spans="3:9" x14ac:dyDescent="0.25">
      <c r="C65" s="24"/>
      <c r="D65" s="24"/>
      <c r="E65" s="1"/>
      <c r="F65" s="1"/>
      <c r="G65" s="116"/>
      <c r="H65" s="305"/>
      <c r="I65" s="116"/>
    </row>
    <row r="66" spans="3:9" x14ac:dyDescent="0.25">
      <c r="C66" s="24"/>
      <c r="D66" s="24"/>
      <c r="E66" s="1"/>
      <c r="F66" s="1"/>
      <c r="G66" s="116"/>
      <c r="H66" s="305"/>
      <c r="I66" s="116"/>
    </row>
    <row r="67" spans="3:9" x14ac:dyDescent="0.25">
      <c r="C67" s="24"/>
      <c r="D67" s="24"/>
      <c r="E67" s="1"/>
      <c r="F67" s="1"/>
      <c r="G67" s="116"/>
      <c r="H67" s="305"/>
      <c r="I67" s="116"/>
    </row>
    <row r="68" spans="3:9" x14ac:dyDescent="0.25">
      <c r="C68" s="24"/>
      <c r="D68" s="24"/>
      <c r="E68" s="1"/>
      <c r="F68" s="1"/>
      <c r="G68" s="116"/>
      <c r="H68" s="305"/>
      <c r="I68" s="116"/>
    </row>
    <row r="69" spans="3:9" x14ac:dyDescent="0.25">
      <c r="C69" s="24"/>
      <c r="D69" s="24"/>
      <c r="E69" s="1"/>
      <c r="F69" s="1"/>
      <c r="G69" s="116"/>
      <c r="H69" s="285"/>
      <c r="I69" s="116"/>
    </row>
    <row r="70" spans="3:9" x14ac:dyDescent="0.25">
      <c r="C70" s="1"/>
      <c r="D70" s="1"/>
      <c r="E70" s="1"/>
      <c r="F70" s="1"/>
      <c r="G70" s="116"/>
      <c r="H70" s="285"/>
      <c r="I70" s="116"/>
    </row>
    <row r="71" spans="3:9" x14ac:dyDescent="0.25">
      <c r="C71" s="1"/>
      <c r="D71" s="1"/>
      <c r="E71" s="1"/>
      <c r="F71" s="1"/>
      <c r="G71" s="116"/>
      <c r="H71" s="285"/>
      <c r="I71" s="116"/>
    </row>
    <row r="72" spans="3:9" x14ac:dyDescent="0.25">
      <c r="C72" s="1"/>
      <c r="D72" s="1"/>
      <c r="E72" s="1"/>
      <c r="F72" s="1"/>
      <c r="G72" s="116"/>
      <c r="H72" s="285"/>
      <c r="I72" s="116"/>
    </row>
    <row r="73" spans="3:9" x14ac:dyDescent="0.25">
      <c r="C73" s="287"/>
      <c r="D73" s="287"/>
      <c r="E73" s="287"/>
      <c r="F73" s="287"/>
      <c r="G73" s="287"/>
      <c r="H73" s="287"/>
      <c r="I73" s="287"/>
    </row>
    <row r="74" spans="3:9" x14ac:dyDescent="0.25">
      <c r="C74" s="305"/>
      <c r="D74" s="305"/>
      <c r="E74" s="305"/>
      <c r="F74" s="305"/>
      <c r="G74" s="305"/>
      <c r="H74" s="305"/>
      <c r="I74" s="305"/>
    </row>
    <row r="75" spans="3:9" x14ac:dyDescent="0.25">
      <c r="C75" s="305"/>
      <c r="D75" s="305"/>
      <c r="E75" s="305"/>
      <c r="F75" s="305"/>
      <c r="G75" s="305"/>
      <c r="H75" s="305"/>
      <c r="I75" s="305"/>
    </row>
    <row r="76" spans="3:9" x14ac:dyDescent="0.25">
      <c r="C76" s="305"/>
      <c r="D76" s="305"/>
      <c r="E76" s="305"/>
      <c r="F76" s="305"/>
      <c r="G76" s="305"/>
      <c r="H76" s="305"/>
      <c r="I76" s="305"/>
    </row>
    <row r="77" spans="3:9" x14ac:dyDescent="0.25">
      <c r="C77" s="305"/>
      <c r="D77" s="305"/>
      <c r="E77" s="305"/>
      <c r="F77" s="305"/>
      <c r="G77" s="305"/>
      <c r="H77" s="305"/>
      <c r="I77" s="305"/>
    </row>
  </sheetData>
  <protectedRanges>
    <protectedRange sqref="E28 E34 E31 D32:E33 D39:E39 E37:E38 D26:E27 D29:E30 D35:E36 D42:E43 E40:E41 F26:F43" name="Rango1_1"/>
    <protectedRange sqref="D62:E62 D53:E59" name="Rango1_1_1_2"/>
    <protectedRange sqref="D60:E61" name="Rango1_1_10_1_2"/>
  </protectedRanges>
  <mergeCells count="23">
    <mergeCell ref="C50:E50"/>
    <mergeCell ref="C51:E51"/>
    <mergeCell ref="C63:E63"/>
    <mergeCell ref="C44:F44"/>
    <mergeCell ref="C20:F20"/>
    <mergeCell ref="C22:F22"/>
    <mergeCell ref="C25:D25"/>
    <mergeCell ref="C28:D28"/>
    <mergeCell ref="C31:D31"/>
    <mergeCell ref="C34:D34"/>
    <mergeCell ref="C37:D37"/>
    <mergeCell ref="C40:D40"/>
    <mergeCell ref="C17:F17"/>
    <mergeCell ref="C2:F2"/>
    <mergeCell ref="C3:F3"/>
    <mergeCell ref="C4:F4"/>
    <mergeCell ref="C6:F6"/>
    <mergeCell ref="C9:F9"/>
    <mergeCell ref="C7:D7"/>
    <mergeCell ref="C11:F11"/>
    <mergeCell ref="C13:F13"/>
    <mergeCell ref="C15:F15"/>
    <mergeCell ref="D5:E5"/>
  </mergeCells>
  <printOptions horizontalCentered="1"/>
  <pageMargins left="0.31496062992125984" right="0.31496062992125984" top="0.55118110236220474" bottom="0.35433070866141736" header="0.31496062992125984" footer="0.19685039370078741"/>
  <pageSetup scale="75" orientation="landscape" r:id="rId1"/>
  <headerFooter>
    <oddFooter>&amp;CPágina &amp;P de 2</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1"/>
  <sheetViews>
    <sheetView showGridLines="0" topLeftCell="A177" workbookViewId="0">
      <selection activeCell="B188" sqref="B188:F216"/>
    </sheetView>
  </sheetViews>
  <sheetFormatPr baseColWidth="10" defaultRowHeight="15" x14ac:dyDescent="0.25"/>
  <cols>
    <col min="1" max="1" width="5.85546875" style="522" customWidth="1"/>
    <col min="2" max="2" width="14" style="522" customWidth="1"/>
    <col min="3" max="3" width="37.140625" style="522" customWidth="1"/>
    <col min="4" max="4" width="31.28515625" style="522" hidden="1" customWidth="1"/>
    <col min="5" max="5" width="33.28515625" style="522" customWidth="1"/>
    <col min="6" max="6" width="15.7109375" style="522" customWidth="1"/>
    <col min="7" max="7" width="14.42578125" style="522" customWidth="1"/>
    <col min="8" max="16384" width="11.42578125" style="522"/>
  </cols>
  <sheetData>
    <row r="1" spans="1:6" ht="13.5" customHeight="1" x14ac:dyDescent="0.25">
      <c r="B1" s="523"/>
      <c r="C1" s="523"/>
      <c r="D1" s="523"/>
      <c r="E1" s="881" t="s">
        <v>667</v>
      </c>
      <c r="F1" s="881"/>
    </row>
    <row r="2" spans="1:6" ht="15.75" customHeight="1" x14ac:dyDescent="0.25">
      <c r="A2" s="882" t="s">
        <v>416</v>
      </c>
      <c r="B2" s="882"/>
      <c r="C2" s="882"/>
      <c r="D2" s="882"/>
      <c r="E2" s="882"/>
      <c r="F2" s="882"/>
    </row>
    <row r="3" spans="1:6" x14ac:dyDescent="0.25">
      <c r="A3" s="883" t="s">
        <v>417</v>
      </c>
      <c r="B3" s="883"/>
      <c r="C3" s="883"/>
      <c r="D3" s="883"/>
      <c r="E3" s="883"/>
      <c r="F3" s="883"/>
    </row>
    <row r="4" spans="1:6" x14ac:dyDescent="0.25">
      <c r="A4" s="882" t="s">
        <v>418</v>
      </c>
      <c r="B4" s="882"/>
      <c r="C4" s="882"/>
      <c r="D4" s="882"/>
      <c r="E4" s="882"/>
      <c r="F4" s="882"/>
    </row>
    <row r="5" spans="1:6" ht="15" customHeight="1" x14ac:dyDescent="0.25">
      <c r="A5" s="882" t="s">
        <v>393</v>
      </c>
      <c r="B5" s="882"/>
      <c r="C5" s="882"/>
      <c r="D5" s="882"/>
      <c r="E5" s="882"/>
      <c r="F5" s="882"/>
    </row>
    <row r="6" spans="1:6" ht="50.25" customHeight="1" x14ac:dyDescent="0.25">
      <c r="A6" s="880" t="s">
        <v>419</v>
      </c>
      <c r="B6" s="880"/>
      <c r="C6" s="880"/>
      <c r="D6" s="880"/>
      <c r="E6" s="880"/>
      <c r="F6" s="880"/>
    </row>
    <row r="7" spans="1:6" ht="5.0999999999999996" customHeight="1" x14ac:dyDescent="0.25">
      <c r="B7" s="524"/>
      <c r="C7" s="524"/>
      <c r="D7" s="524"/>
      <c r="E7" s="524"/>
      <c r="F7" s="525"/>
    </row>
    <row r="8" spans="1:6" ht="15" customHeight="1" x14ac:dyDescent="0.25">
      <c r="B8" s="871" t="s">
        <v>420</v>
      </c>
      <c r="C8" s="871"/>
      <c r="D8" s="526"/>
      <c r="E8" s="526"/>
      <c r="F8" s="527"/>
    </row>
    <row r="9" spans="1:6" ht="26.25" customHeight="1" x14ac:dyDescent="0.25">
      <c r="A9" s="528" t="s">
        <v>421</v>
      </c>
      <c r="B9" s="528"/>
      <c r="C9" s="875" t="s">
        <v>422</v>
      </c>
      <c r="D9" s="875"/>
      <c r="E9" s="875"/>
      <c r="F9" s="875"/>
    </row>
    <row r="10" spans="1:6" ht="15" customHeight="1" x14ac:dyDescent="0.25">
      <c r="A10" s="529" t="s">
        <v>423</v>
      </c>
      <c r="B10" s="529"/>
      <c r="C10" s="876" t="s">
        <v>424</v>
      </c>
      <c r="D10" s="876"/>
      <c r="E10" s="876"/>
      <c r="F10" s="530"/>
    </row>
    <row r="11" spans="1:6" ht="37.5" customHeight="1" x14ac:dyDescent="0.25">
      <c r="A11" s="529" t="s">
        <v>425</v>
      </c>
      <c r="B11" s="529"/>
      <c r="C11" s="877" t="s">
        <v>426</v>
      </c>
      <c r="D11" s="877"/>
      <c r="E11" s="877"/>
      <c r="F11" s="877"/>
    </row>
    <row r="12" spans="1:6" ht="37.5" customHeight="1" x14ac:dyDescent="0.25">
      <c r="A12" s="529" t="s">
        <v>427</v>
      </c>
      <c r="B12" s="529"/>
      <c r="C12" s="877" t="s">
        <v>428</v>
      </c>
      <c r="D12" s="877"/>
      <c r="E12" s="877"/>
      <c r="F12" s="877"/>
    </row>
    <row r="13" spans="1:6" ht="5.0999999999999996" customHeight="1" x14ac:dyDescent="0.25">
      <c r="B13" s="526"/>
      <c r="C13" s="531"/>
      <c r="D13" s="531"/>
      <c r="E13" s="531"/>
      <c r="F13" s="531"/>
    </row>
    <row r="14" spans="1:6" ht="39" customHeight="1" x14ac:dyDescent="0.25">
      <c r="A14" s="869" t="s">
        <v>429</v>
      </c>
      <c r="B14" s="869"/>
      <c r="C14" s="532" t="s">
        <v>430</v>
      </c>
      <c r="D14" s="527"/>
      <c r="E14" s="527"/>
      <c r="F14" s="527"/>
    </row>
    <row r="15" spans="1:6" ht="25.5" customHeight="1" x14ac:dyDescent="0.25">
      <c r="A15" s="869" t="s">
        <v>431</v>
      </c>
      <c r="B15" s="869"/>
      <c r="C15" s="527"/>
      <c r="D15" s="527"/>
      <c r="E15" s="527"/>
      <c r="F15" s="527"/>
    </row>
    <row r="16" spans="1:6" ht="5.0999999999999996" customHeight="1" x14ac:dyDescent="0.25">
      <c r="B16" s="526"/>
      <c r="C16" s="527"/>
      <c r="D16" s="527"/>
      <c r="E16" s="527"/>
      <c r="F16" s="527"/>
    </row>
    <row r="17" spans="1:7" ht="25.5" customHeight="1" x14ac:dyDescent="0.25">
      <c r="A17" s="878" t="s">
        <v>432</v>
      </c>
      <c r="B17" s="878"/>
      <c r="C17" s="878"/>
      <c r="D17" s="878"/>
      <c r="E17" s="878"/>
      <c r="F17" s="878"/>
    </row>
    <row r="18" spans="1:7" ht="15" customHeight="1" x14ac:dyDescent="0.25">
      <c r="A18" s="871" t="s">
        <v>433</v>
      </c>
      <c r="B18" s="871"/>
      <c r="C18" s="871"/>
      <c r="D18" s="527"/>
      <c r="E18" s="527"/>
      <c r="F18" s="527"/>
      <c r="G18" s="533"/>
    </row>
    <row r="19" spans="1:7" ht="15" customHeight="1" x14ac:dyDescent="0.25">
      <c r="A19" s="534" t="s">
        <v>434</v>
      </c>
      <c r="B19" s="534"/>
      <c r="C19" s="534"/>
      <c r="D19" s="534"/>
      <c r="E19" s="534"/>
      <c r="F19" s="535"/>
    </row>
    <row r="20" spans="1:7" ht="15" customHeight="1" x14ac:dyDescent="0.25">
      <c r="A20" s="872" t="s">
        <v>435</v>
      </c>
      <c r="B20" s="872"/>
      <c r="C20" s="872"/>
      <c r="D20" s="536"/>
      <c r="E20" s="536"/>
      <c r="F20" s="536"/>
    </row>
    <row r="21" spans="1:7" ht="45" customHeight="1" x14ac:dyDescent="0.25">
      <c r="A21" s="537" t="s">
        <v>436</v>
      </c>
      <c r="B21" s="538" t="s">
        <v>437</v>
      </c>
      <c r="C21" s="538" t="s">
        <v>438</v>
      </c>
      <c r="D21" s="539" t="s">
        <v>439</v>
      </c>
      <c r="E21" s="538" t="s">
        <v>440</v>
      </c>
      <c r="F21" s="538" t="s">
        <v>441</v>
      </c>
    </row>
    <row r="22" spans="1:7" ht="15" customHeight="1" x14ac:dyDescent="0.25">
      <c r="A22" s="540"/>
      <c r="B22" s="879" t="s">
        <v>442</v>
      </c>
      <c r="C22" s="879"/>
      <c r="D22" s="539"/>
      <c r="E22" s="541"/>
      <c r="F22" s="542">
        <f>F23+F102+F116</f>
        <v>444154440.09999996</v>
      </c>
    </row>
    <row r="23" spans="1:7" x14ac:dyDescent="0.25">
      <c r="A23" s="540"/>
      <c r="B23" s="543"/>
      <c r="C23" s="870" t="s">
        <v>443</v>
      </c>
      <c r="D23" s="870"/>
      <c r="E23" s="543"/>
      <c r="F23" s="544">
        <f>SUM(F24:F100)</f>
        <v>123635347.51000002</v>
      </c>
      <c r="G23" s="533"/>
    </row>
    <row r="24" spans="1:7" ht="15.75" customHeight="1" x14ac:dyDescent="0.25">
      <c r="A24" s="545">
        <v>1</v>
      </c>
      <c r="B24" s="546">
        <v>35625</v>
      </c>
      <c r="C24" s="543" t="s">
        <v>444</v>
      </c>
      <c r="D24" s="547" t="s">
        <v>445</v>
      </c>
      <c r="E24" s="547" t="s">
        <v>446</v>
      </c>
      <c r="F24" s="548">
        <v>31831930.82</v>
      </c>
    </row>
    <row r="25" spans="1:7" ht="15.75" customHeight="1" x14ac:dyDescent="0.25">
      <c r="A25" s="545">
        <f>A24+1</f>
        <v>2</v>
      </c>
      <c r="B25" s="546">
        <v>39700</v>
      </c>
      <c r="C25" s="543" t="s">
        <v>444</v>
      </c>
      <c r="D25" s="547" t="s">
        <v>447</v>
      </c>
      <c r="E25" s="547" t="s">
        <v>446</v>
      </c>
      <c r="F25" s="548">
        <v>3647549.78</v>
      </c>
    </row>
    <row r="26" spans="1:7" ht="16.5" customHeight="1" x14ac:dyDescent="0.25">
      <c r="A26" s="545">
        <f t="shared" ref="A26:A89" si="0">A25+1</f>
        <v>3</v>
      </c>
      <c r="B26" s="546">
        <v>38790</v>
      </c>
      <c r="C26" s="543" t="s">
        <v>448</v>
      </c>
      <c r="D26" s="547" t="s">
        <v>449</v>
      </c>
      <c r="E26" s="547" t="s">
        <v>446</v>
      </c>
      <c r="F26" s="549">
        <v>2878076.09</v>
      </c>
    </row>
    <row r="27" spans="1:7" ht="16.5" customHeight="1" x14ac:dyDescent="0.25">
      <c r="A27" s="545">
        <f t="shared" si="0"/>
        <v>4</v>
      </c>
      <c r="B27" s="546">
        <v>39398</v>
      </c>
      <c r="C27" s="543" t="s">
        <v>444</v>
      </c>
      <c r="D27" s="547" t="s">
        <v>450</v>
      </c>
      <c r="E27" s="547" t="s">
        <v>451</v>
      </c>
      <c r="F27" s="548">
        <v>792480.94</v>
      </c>
    </row>
    <row r="28" spans="1:7" ht="14.25" customHeight="1" x14ac:dyDescent="0.25">
      <c r="A28" s="545">
        <f t="shared" si="0"/>
        <v>5</v>
      </c>
      <c r="B28" s="546">
        <v>39766</v>
      </c>
      <c r="C28" s="543" t="s">
        <v>444</v>
      </c>
      <c r="D28" s="547" t="s">
        <v>452</v>
      </c>
      <c r="E28" s="547" t="s">
        <v>451</v>
      </c>
      <c r="F28" s="548">
        <v>610750.39</v>
      </c>
    </row>
    <row r="29" spans="1:7" ht="15.75" customHeight="1" x14ac:dyDescent="0.25">
      <c r="A29" s="545">
        <f t="shared" si="0"/>
        <v>6</v>
      </c>
      <c r="B29" s="546">
        <v>39660</v>
      </c>
      <c r="C29" s="543" t="s">
        <v>444</v>
      </c>
      <c r="D29" s="547" t="s">
        <v>453</v>
      </c>
      <c r="E29" s="547" t="s">
        <v>454</v>
      </c>
      <c r="F29" s="548">
        <v>42180</v>
      </c>
    </row>
    <row r="30" spans="1:7" ht="16.5" customHeight="1" x14ac:dyDescent="0.25">
      <c r="A30" s="545">
        <f t="shared" si="0"/>
        <v>7</v>
      </c>
      <c r="B30" s="546">
        <v>39829</v>
      </c>
      <c r="C30" s="543" t="s">
        <v>444</v>
      </c>
      <c r="D30" s="547" t="s">
        <v>455</v>
      </c>
      <c r="E30" s="547" t="s">
        <v>451</v>
      </c>
      <c r="F30" s="548">
        <v>1252702.8</v>
      </c>
    </row>
    <row r="31" spans="1:7" ht="16.5" customHeight="1" x14ac:dyDescent="0.25">
      <c r="A31" s="545">
        <f t="shared" si="0"/>
        <v>8</v>
      </c>
      <c r="B31" s="546">
        <v>43637</v>
      </c>
      <c r="C31" s="543" t="s">
        <v>444</v>
      </c>
      <c r="D31" s="547" t="s">
        <v>456</v>
      </c>
      <c r="E31" s="547" t="s">
        <v>457</v>
      </c>
      <c r="F31" s="548">
        <v>134107</v>
      </c>
    </row>
    <row r="32" spans="1:7" ht="16.5" customHeight="1" x14ac:dyDescent="0.25">
      <c r="A32" s="545">
        <f t="shared" si="0"/>
        <v>9</v>
      </c>
      <c r="B32" s="546">
        <v>41234</v>
      </c>
      <c r="C32" s="543" t="s">
        <v>444</v>
      </c>
      <c r="D32" s="547" t="s">
        <v>458</v>
      </c>
      <c r="E32" s="547" t="s">
        <v>451</v>
      </c>
      <c r="F32" s="548">
        <v>1119752</v>
      </c>
    </row>
    <row r="33" spans="1:6" ht="16.5" customHeight="1" x14ac:dyDescent="0.25">
      <c r="A33" s="545">
        <f t="shared" si="0"/>
        <v>10</v>
      </c>
      <c r="B33" s="546">
        <v>41186</v>
      </c>
      <c r="C33" s="543" t="s">
        <v>444</v>
      </c>
      <c r="D33" s="547" t="s">
        <v>459</v>
      </c>
      <c r="E33" s="547" t="s">
        <v>451</v>
      </c>
      <c r="F33" s="548">
        <v>293750</v>
      </c>
    </row>
    <row r="34" spans="1:6" ht="14.25" customHeight="1" x14ac:dyDescent="0.25">
      <c r="A34" s="545">
        <f t="shared" si="0"/>
        <v>11</v>
      </c>
      <c r="B34" s="546">
        <v>41701</v>
      </c>
      <c r="C34" s="543" t="s">
        <v>444</v>
      </c>
      <c r="D34" s="547" t="s">
        <v>460</v>
      </c>
      <c r="E34" s="547" t="s">
        <v>461</v>
      </c>
      <c r="F34" s="548">
        <v>300000</v>
      </c>
    </row>
    <row r="35" spans="1:6" ht="15" customHeight="1" x14ac:dyDescent="0.25">
      <c r="A35" s="545">
        <f t="shared" si="0"/>
        <v>12</v>
      </c>
      <c r="B35" s="546">
        <v>42487</v>
      </c>
      <c r="C35" s="543" t="s">
        <v>444</v>
      </c>
      <c r="D35" s="547" t="s">
        <v>462</v>
      </c>
      <c r="E35" s="547" t="s">
        <v>451</v>
      </c>
      <c r="F35" s="548">
        <v>331815.32</v>
      </c>
    </row>
    <row r="36" spans="1:6" ht="15" customHeight="1" x14ac:dyDescent="0.25">
      <c r="A36" s="545">
        <f t="shared" si="0"/>
        <v>13</v>
      </c>
      <c r="B36" s="546">
        <v>42502</v>
      </c>
      <c r="C36" s="543" t="s">
        <v>444</v>
      </c>
      <c r="D36" s="547" t="s">
        <v>463</v>
      </c>
      <c r="E36" s="547" t="s">
        <v>451</v>
      </c>
      <c r="F36" s="548">
        <v>167783</v>
      </c>
    </row>
    <row r="37" spans="1:6" ht="16.5" customHeight="1" x14ac:dyDescent="0.25">
      <c r="A37" s="545">
        <f t="shared" si="0"/>
        <v>14</v>
      </c>
      <c r="B37" s="550" t="s">
        <v>464</v>
      </c>
      <c r="C37" s="543" t="s">
        <v>444</v>
      </c>
      <c r="D37" s="547" t="s">
        <v>465</v>
      </c>
      <c r="E37" s="547" t="s">
        <v>466</v>
      </c>
      <c r="F37" s="548">
        <v>350000</v>
      </c>
    </row>
    <row r="38" spans="1:6" ht="16.5" customHeight="1" x14ac:dyDescent="0.25">
      <c r="A38" s="545">
        <f t="shared" si="0"/>
        <v>15</v>
      </c>
      <c r="B38" s="546">
        <v>41787</v>
      </c>
      <c r="C38" s="543" t="s">
        <v>467</v>
      </c>
      <c r="D38" s="547" t="s">
        <v>468</v>
      </c>
      <c r="E38" s="547" t="s">
        <v>451</v>
      </c>
      <c r="F38" s="548">
        <v>351120.6</v>
      </c>
    </row>
    <row r="39" spans="1:6" ht="17.25" customHeight="1" x14ac:dyDescent="0.25">
      <c r="A39" s="545">
        <f t="shared" si="0"/>
        <v>16</v>
      </c>
      <c r="B39" s="546">
        <v>41283</v>
      </c>
      <c r="C39" s="543" t="s">
        <v>467</v>
      </c>
      <c r="D39" s="547" t="s">
        <v>469</v>
      </c>
      <c r="E39" s="547" t="s">
        <v>470</v>
      </c>
      <c r="F39" s="548">
        <v>312392</v>
      </c>
    </row>
    <row r="40" spans="1:6" ht="15" customHeight="1" x14ac:dyDescent="0.25">
      <c r="A40" s="545">
        <f t="shared" si="0"/>
        <v>17</v>
      </c>
      <c r="B40" s="546">
        <v>39747</v>
      </c>
      <c r="C40" s="543" t="s">
        <v>467</v>
      </c>
      <c r="D40" s="547" t="s">
        <v>471</v>
      </c>
      <c r="E40" s="547" t="s">
        <v>470</v>
      </c>
      <c r="F40" s="548">
        <v>15700</v>
      </c>
    </row>
    <row r="41" spans="1:6" ht="15" customHeight="1" x14ac:dyDescent="0.25">
      <c r="A41" s="545">
        <f t="shared" si="0"/>
        <v>18</v>
      </c>
      <c r="B41" s="546">
        <v>40557</v>
      </c>
      <c r="C41" s="547" t="s">
        <v>467</v>
      </c>
      <c r="D41" s="547" t="s">
        <v>472</v>
      </c>
      <c r="E41" s="547" t="s">
        <v>473</v>
      </c>
      <c r="F41" s="548">
        <v>1750000</v>
      </c>
    </row>
    <row r="42" spans="1:6" ht="15.75" customHeight="1" x14ac:dyDescent="0.25">
      <c r="A42" s="545">
        <f t="shared" si="0"/>
        <v>19</v>
      </c>
      <c r="B42" s="546">
        <v>39462</v>
      </c>
      <c r="C42" s="547" t="s">
        <v>467</v>
      </c>
      <c r="D42" s="547" t="s">
        <v>474</v>
      </c>
      <c r="E42" s="547" t="s">
        <v>451</v>
      </c>
      <c r="F42" s="548">
        <v>600000</v>
      </c>
    </row>
    <row r="43" spans="1:6" ht="25.5" x14ac:dyDescent="0.25">
      <c r="A43" s="545">
        <f t="shared" si="0"/>
        <v>20</v>
      </c>
      <c r="B43" s="546">
        <v>39660</v>
      </c>
      <c r="C43" s="547" t="s">
        <v>444</v>
      </c>
      <c r="D43" s="547" t="s">
        <v>475</v>
      </c>
      <c r="E43" s="547" t="s">
        <v>451</v>
      </c>
      <c r="F43" s="548">
        <v>2564414</v>
      </c>
    </row>
    <row r="44" spans="1:6" ht="14.25" customHeight="1" x14ac:dyDescent="0.25">
      <c r="A44" s="545">
        <f t="shared" si="0"/>
        <v>21</v>
      </c>
      <c r="B44" s="546">
        <v>40625</v>
      </c>
      <c r="C44" s="543" t="s">
        <v>467</v>
      </c>
      <c r="D44" s="547" t="s">
        <v>476</v>
      </c>
      <c r="E44" s="547" t="s">
        <v>466</v>
      </c>
      <c r="F44" s="548">
        <v>833396.38</v>
      </c>
    </row>
    <row r="45" spans="1:6" ht="27" customHeight="1" x14ac:dyDescent="0.25">
      <c r="A45" s="545">
        <f t="shared" si="0"/>
        <v>22</v>
      </c>
      <c r="B45" s="546">
        <v>39747</v>
      </c>
      <c r="C45" s="547" t="s">
        <v>467</v>
      </c>
      <c r="D45" s="547" t="s">
        <v>477</v>
      </c>
      <c r="E45" s="547" t="s">
        <v>478</v>
      </c>
      <c r="F45" s="548">
        <v>330000</v>
      </c>
    </row>
    <row r="46" spans="1:6" ht="15" customHeight="1" x14ac:dyDescent="0.25">
      <c r="A46" s="545">
        <f t="shared" si="0"/>
        <v>23</v>
      </c>
      <c r="B46" s="546">
        <v>40960</v>
      </c>
      <c r="C46" s="547" t="s">
        <v>467</v>
      </c>
      <c r="D46" s="547" t="s">
        <v>479</v>
      </c>
      <c r="E46" s="547" t="s">
        <v>480</v>
      </c>
      <c r="F46" s="548">
        <v>1500000</v>
      </c>
    </row>
    <row r="47" spans="1:6" ht="15" customHeight="1" x14ac:dyDescent="0.25">
      <c r="A47" s="545">
        <f t="shared" si="0"/>
        <v>24</v>
      </c>
      <c r="B47" s="546">
        <v>39276</v>
      </c>
      <c r="C47" s="547" t="s">
        <v>467</v>
      </c>
      <c r="D47" s="547" t="s">
        <v>481</v>
      </c>
      <c r="E47" s="547" t="s">
        <v>451</v>
      </c>
      <c r="F47" s="548">
        <v>1153420.7</v>
      </c>
    </row>
    <row r="48" spans="1:6" ht="15.75" customHeight="1" x14ac:dyDescent="0.25">
      <c r="A48" s="545">
        <f t="shared" si="0"/>
        <v>25</v>
      </c>
      <c r="B48" s="546">
        <v>40031</v>
      </c>
      <c r="C48" s="547" t="s">
        <v>467</v>
      </c>
      <c r="D48" s="547" t="s">
        <v>482</v>
      </c>
      <c r="E48" s="547" t="s">
        <v>451</v>
      </c>
      <c r="F48" s="548">
        <v>5672871.9900000002</v>
      </c>
    </row>
    <row r="49" spans="1:6" ht="17.25" customHeight="1" x14ac:dyDescent="0.25">
      <c r="A49" s="545">
        <f t="shared" si="0"/>
        <v>26</v>
      </c>
      <c r="B49" s="546">
        <v>40892</v>
      </c>
      <c r="C49" s="547" t="s">
        <v>467</v>
      </c>
      <c r="D49" s="547" t="s">
        <v>483</v>
      </c>
      <c r="E49" s="547" t="s">
        <v>451</v>
      </c>
      <c r="F49" s="548">
        <v>2752331.28</v>
      </c>
    </row>
    <row r="50" spans="1:6" ht="15" customHeight="1" x14ac:dyDescent="0.25">
      <c r="A50" s="545">
        <f t="shared" si="0"/>
        <v>27</v>
      </c>
      <c r="B50" s="546">
        <v>42741</v>
      </c>
      <c r="C50" s="547" t="s">
        <v>467</v>
      </c>
      <c r="D50" s="547" t="s">
        <v>484</v>
      </c>
      <c r="E50" s="547" t="s">
        <v>451</v>
      </c>
      <c r="F50" s="548">
        <v>300000</v>
      </c>
    </row>
    <row r="51" spans="1:6" ht="15" customHeight="1" x14ac:dyDescent="0.25">
      <c r="A51" s="545">
        <f t="shared" si="0"/>
        <v>28</v>
      </c>
      <c r="B51" s="546">
        <v>40588</v>
      </c>
      <c r="C51" s="543" t="s">
        <v>467</v>
      </c>
      <c r="D51" s="547" t="s">
        <v>485</v>
      </c>
      <c r="E51" s="547" t="s">
        <v>466</v>
      </c>
      <c r="F51" s="548">
        <v>270112.62</v>
      </c>
    </row>
    <row r="52" spans="1:6" ht="16.5" customHeight="1" x14ac:dyDescent="0.25">
      <c r="A52" s="545">
        <f t="shared" si="0"/>
        <v>29</v>
      </c>
      <c r="B52" s="546">
        <v>43314</v>
      </c>
      <c r="C52" s="543" t="s">
        <v>467</v>
      </c>
      <c r="D52" s="547" t="s">
        <v>486</v>
      </c>
      <c r="E52" s="547" t="s">
        <v>451</v>
      </c>
      <c r="F52" s="548">
        <v>105000</v>
      </c>
    </row>
    <row r="53" spans="1:6" ht="14.25" customHeight="1" x14ac:dyDescent="0.25">
      <c r="A53" s="545">
        <f t="shared" si="0"/>
        <v>30</v>
      </c>
      <c r="B53" s="546">
        <v>42325</v>
      </c>
      <c r="C53" s="543" t="s">
        <v>467</v>
      </c>
      <c r="D53" s="547" t="s">
        <v>487</v>
      </c>
      <c r="E53" s="547" t="s">
        <v>451</v>
      </c>
      <c r="F53" s="548">
        <v>135000</v>
      </c>
    </row>
    <row r="54" spans="1:6" ht="16.5" customHeight="1" x14ac:dyDescent="0.25">
      <c r="A54" s="545">
        <f t="shared" si="0"/>
        <v>31</v>
      </c>
      <c r="B54" s="546">
        <v>42709</v>
      </c>
      <c r="C54" s="543" t="s">
        <v>467</v>
      </c>
      <c r="D54" s="547" t="s">
        <v>488</v>
      </c>
      <c r="E54" s="547" t="s">
        <v>451</v>
      </c>
      <c r="F54" s="548">
        <v>200000</v>
      </c>
    </row>
    <row r="55" spans="1:6" ht="27" customHeight="1" x14ac:dyDescent="0.25">
      <c r="A55" s="545">
        <f t="shared" si="0"/>
        <v>32</v>
      </c>
      <c r="B55" s="546">
        <v>42742</v>
      </c>
      <c r="C55" s="547" t="s">
        <v>467</v>
      </c>
      <c r="D55" s="547" t="s">
        <v>489</v>
      </c>
      <c r="E55" s="547" t="s">
        <v>490</v>
      </c>
      <c r="F55" s="548">
        <v>1157942.04</v>
      </c>
    </row>
    <row r="56" spans="1:6" ht="15" customHeight="1" x14ac:dyDescent="0.25">
      <c r="A56" s="545">
        <f t="shared" si="0"/>
        <v>33</v>
      </c>
      <c r="B56" s="546">
        <v>40869</v>
      </c>
      <c r="C56" s="547" t="s">
        <v>467</v>
      </c>
      <c r="D56" s="547" t="s">
        <v>491</v>
      </c>
      <c r="E56" s="547" t="s">
        <v>492</v>
      </c>
      <c r="F56" s="548">
        <v>1100000</v>
      </c>
    </row>
    <row r="57" spans="1:6" ht="15" customHeight="1" x14ac:dyDescent="0.25">
      <c r="A57" s="545">
        <f t="shared" si="0"/>
        <v>34</v>
      </c>
      <c r="B57" s="546">
        <v>42336</v>
      </c>
      <c r="C57" s="547" t="s">
        <v>493</v>
      </c>
      <c r="D57" s="543" t="s">
        <v>494</v>
      </c>
      <c r="E57" s="551" t="s">
        <v>495</v>
      </c>
      <c r="F57" s="549">
        <v>105000</v>
      </c>
    </row>
    <row r="58" spans="1:6" x14ac:dyDescent="0.25">
      <c r="A58" s="545">
        <f t="shared" si="0"/>
        <v>35</v>
      </c>
      <c r="B58" s="546">
        <v>40876</v>
      </c>
      <c r="C58" s="543" t="s">
        <v>493</v>
      </c>
      <c r="D58" s="547" t="s">
        <v>496</v>
      </c>
      <c r="E58" s="551" t="s">
        <v>451</v>
      </c>
      <c r="F58" s="548">
        <v>300000</v>
      </c>
    </row>
    <row r="59" spans="1:6" ht="27.75" customHeight="1" x14ac:dyDescent="0.25">
      <c r="A59" s="545">
        <f t="shared" si="0"/>
        <v>36</v>
      </c>
      <c r="B59" s="546">
        <v>40441</v>
      </c>
      <c r="C59" s="547" t="s">
        <v>493</v>
      </c>
      <c r="D59" s="547" t="s">
        <v>497</v>
      </c>
      <c r="E59" s="547" t="s">
        <v>478</v>
      </c>
      <c r="F59" s="548">
        <v>179000</v>
      </c>
    </row>
    <row r="60" spans="1:6" ht="15" customHeight="1" x14ac:dyDescent="0.25">
      <c r="A60" s="545">
        <f t="shared" si="0"/>
        <v>37</v>
      </c>
      <c r="B60" s="546">
        <v>42013</v>
      </c>
      <c r="C60" s="547" t="s">
        <v>467</v>
      </c>
      <c r="D60" s="547" t="s">
        <v>498</v>
      </c>
      <c r="E60" s="547" t="s">
        <v>499</v>
      </c>
      <c r="F60" s="548">
        <v>140000</v>
      </c>
    </row>
    <row r="61" spans="1:6" ht="26.25" x14ac:dyDescent="0.25">
      <c r="A61" s="545">
        <f t="shared" si="0"/>
        <v>38</v>
      </c>
      <c r="B61" s="546">
        <v>43229</v>
      </c>
      <c r="C61" s="543" t="s">
        <v>444</v>
      </c>
      <c r="D61" s="547" t="s">
        <v>500</v>
      </c>
      <c r="E61" s="547" t="s">
        <v>451</v>
      </c>
      <c r="F61" s="548">
        <v>95000</v>
      </c>
    </row>
    <row r="62" spans="1:6" ht="25.5" x14ac:dyDescent="0.25">
      <c r="A62" s="545">
        <f t="shared" si="0"/>
        <v>39</v>
      </c>
      <c r="B62" s="546">
        <v>43173</v>
      </c>
      <c r="C62" s="547" t="s">
        <v>444</v>
      </c>
      <c r="D62" s="547" t="s">
        <v>501</v>
      </c>
      <c r="E62" s="547" t="s">
        <v>451</v>
      </c>
      <c r="F62" s="548">
        <v>130000</v>
      </c>
    </row>
    <row r="63" spans="1:6" ht="15" customHeight="1" x14ac:dyDescent="0.25">
      <c r="A63" s="545">
        <f t="shared" si="0"/>
        <v>40</v>
      </c>
      <c r="B63" s="546">
        <v>42898</v>
      </c>
      <c r="C63" s="547" t="s">
        <v>467</v>
      </c>
      <c r="D63" s="547" t="s">
        <v>484</v>
      </c>
      <c r="E63" s="547" t="s">
        <v>451</v>
      </c>
      <c r="F63" s="548">
        <v>1098300</v>
      </c>
    </row>
    <row r="64" spans="1:6" ht="27" customHeight="1" x14ac:dyDescent="0.25">
      <c r="A64" s="545">
        <f t="shared" si="0"/>
        <v>41</v>
      </c>
      <c r="B64" s="546">
        <v>43368</v>
      </c>
      <c r="C64" s="547" t="s">
        <v>467</v>
      </c>
      <c r="D64" s="547" t="s">
        <v>502</v>
      </c>
      <c r="E64" s="547" t="s">
        <v>503</v>
      </c>
      <c r="F64" s="549">
        <v>100000</v>
      </c>
    </row>
    <row r="65" spans="1:6" ht="27" customHeight="1" x14ac:dyDescent="0.25">
      <c r="A65" s="545">
        <f t="shared" si="0"/>
        <v>42</v>
      </c>
      <c r="B65" s="546">
        <v>43439</v>
      </c>
      <c r="C65" s="547" t="s">
        <v>467</v>
      </c>
      <c r="D65" s="547" t="s">
        <v>504</v>
      </c>
      <c r="E65" s="543" t="s">
        <v>505</v>
      </c>
      <c r="F65" s="549">
        <v>500000</v>
      </c>
    </row>
    <row r="66" spans="1:6" ht="27" customHeight="1" x14ac:dyDescent="0.25">
      <c r="A66" s="545">
        <f t="shared" si="0"/>
        <v>43</v>
      </c>
      <c r="B66" s="546">
        <v>43388</v>
      </c>
      <c r="C66" s="547" t="s">
        <v>467</v>
      </c>
      <c r="D66" s="547" t="s">
        <v>506</v>
      </c>
      <c r="E66" s="547" t="s">
        <v>503</v>
      </c>
      <c r="F66" s="549">
        <v>138000</v>
      </c>
    </row>
    <row r="67" spans="1:6" ht="15.75" customHeight="1" x14ac:dyDescent="0.25">
      <c r="A67" s="545">
        <f t="shared" si="0"/>
        <v>44</v>
      </c>
      <c r="B67" s="546">
        <v>43475</v>
      </c>
      <c r="C67" s="547" t="s">
        <v>467</v>
      </c>
      <c r="D67" s="547" t="s">
        <v>507</v>
      </c>
      <c r="E67" s="547" t="s">
        <v>508</v>
      </c>
      <c r="F67" s="549">
        <v>203667.4</v>
      </c>
    </row>
    <row r="68" spans="1:6" ht="27" customHeight="1" x14ac:dyDescent="0.25">
      <c r="A68" s="545">
        <f t="shared" si="0"/>
        <v>45</v>
      </c>
      <c r="B68" s="546">
        <v>43448</v>
      </c>
      <c r="C68" s="547" t="s">
        <v>509</v>
      </c>
      <c r="D68" s="547" t="s">
        <v>510</v>
      </c>
      <c r="E68" s="547" t="s">
        <v>503</v>
      </c>
      <c r="F68" s="549">
        <v>441203</v>
      </c>
    </row>
    <row r="69" spans="1:6" ht="15" customHeight="1" x14ac:dyDescent="0.25">
      <c r="A69" s="545">
        <f t="shared" si="0"/>
        <v>46</v>
      </c>
      <c r="B69" s="546">
        <v>43381</v>
      </c>
      <c r="C69" s="547" t="s">
        <v>467</v>
      </c>
      <c r="D69" s="547" t="s">
        <v>511</v>
      </c>
      <c r="E69" s="547" t="s">
        <v>508</v>
      </c>
      <c r="F69" s="548">
        <v>1200000</v>
      </c>
    </row>
    <row r="70" spans="1:6" ht="15" customHeight="1" x14ac:dyDescent="0.25">
      <c r="A70" s="545">
        <f t="shared" si="0"/>
        <v>47</v>
      </c>
      <c r="B70" s="546">
        <v>43525</v>
      </c>
      <c r="C70" s="547" t="s">
        <v>444</v>
      </c>
      <c r="D70" s="547" t="s">
        <v>512</v>
      </c>
      <c r="E70" s="547" t="s">
        <v>508</v>
      </c>
      <c r="F70" s="548">
        <v>251961.31</v>
      </c>
    </row>
    <row r="71" spans="1:6" ht="15" customHeight="1" x14ac:dyDescent="0.25">
      <c r="A71" s="545">
        <f t="shared" si="0"/>
        <v>48</v>
      </c>
      <c r="B71" s="546">
        <v>43528</v>
      </c>
      <c r="C71" s="547" t="s">
        <v>444</v>
      </c>
      <c r="D71" s="547" t="s">
        <v>513</v>
      </c>
      <c r="E71" s="547" t="s">
        <v>508</v>
      </c>
      <c r="F71" s="548">
        <v>335360.28999999998</v>
      </c>
    </row>
    <row r="72" spans="1:6" ht="15" customHeight="1" x14ac:dyDescent="0.25">
      <c r="A72" s="545">
        <f t="shared" si="0"/>
        <v>49</v>
      </c>
      <c r="B72" s="546">
        <v>43527</v>
      </c>
      <c r="C72" s="547" t="s">
        <v>444</v>
      </c>
      <c r="D72" s="547" t="s">
        <v>514</v>
      </c>
      <c r="E72" s="547" t="s">
        <v>508</v>
      </c>
      <c r="F72" s="548">
        <v>173346.05</v>
      </c>
    </row>
    <row r="73" spans="1:6" ht="15" customHeight="1" x14ac:dyDescent="0.25">
      <c r="A73" s="545">
        <f t="shared" si="0"/>
        <v>50</v>
      </c>
      <c r="B73" s="546">
        <v>43529</v>
      </c>
      <c r="C73" s="543" t="s">
        <v>444</v>
      </c>
      <c r="D73" s="547" t="s">
        <v>515</v>
      </c>
      <c r="E73" s="543" t="s">
        <v>516</v>
      </c>
      <c r="F73" s="548">
        <v>138206.70000000001</v>
      </c>
    </row>
    <row r="74" spans="1:6" ht="15" customHeight="1" x14ac:dyDescent="0.25">
      <c r="A74" s="545">
        <f t="shared" si="0"/>
        <v>51</v>
      </c>
      <c r="B74" s="546">
        <v>43561</v>
      </c>
      <c r="C74" s="547" t="s">
        <v>444</v>
      </c>
      <c r="D74" s="547" t="s">
        <v>517</v>
      </c>
      <c r="E74" s="551" t="s">
        <v>451</v>
      </c>
      <c r="F74" s="548">
        <v>134953.35999999999</v>
      </c>
    </row>
    <row r="75" spans="1:6" ht="15" customHeight="1" x14ac:dyDescent="0.25">
      <c r="A75" s="545">
        <f t="shared" si="0"/>
        <v>52</v>
      </c>
      <c r="B75" s="546">
        <v>43590</v>
      </c>
      <c r="C75" s="547" t="s">
        <v>444</v>
      </c>
      <c r="D75" s="547" t="s">
        <v>518</v>
      </c>
      <c r="E75" s="547" t="s">
        <v>508</v>
      </c>
      <c r="F75" s="548">
        <v>180000</v>
      </c>
    </row>
    <row r="76" spans="1:6" ht="15" customHeight="1" x14ac:dyDescent="0.25">
      <c r="A76" s="545">
        <f t="shared" si="0"/>
        <v>53</v>
      </c>
      <c r="B76" s="546">
        <v>39412</v>
      </c>
      <c r="C76" s="543" t="s">
        <v>467</v>
      </c>
      <c r="D76" s="547" t="s">
        <v>519</v>
      </c>
      <c r="E76" s="547" t="s">
        <v>520</v>
      </c>
      <c r="F76" s="548">
        <v>3200991.79</v>
      </c>
    </row>
    <row r="77" spans="1:6" ht="15" customHeight="1" x14ac:dyDescent="0.25">
      <c r="A77" s="545">
        <f t="shared" si="0"/>
        <v>54</v>
      </c>
      <c r="B77" s="546">
        <v>37099</v>
      </c>
      <c r="C77" s="543" t="s">
        <v>444</v>
      </c>
      <c r="D77" s="547" t="s">
        <v>521</v>
      </c>
      <c r="E77" s="547" t="s">
        <v>522</v>
      </c>
      <c r="F77" s="548">
        <v>12798397.25</v>
      </c>
    </row>
    <row r="78" spans="1:6" ht="15" customHeight="1" x14ac:dyDescent="0.25">
      <c r="A78" s="545">
        <f t="shared" si="0"/>
        <v>55</v>
      </c>
      <c r="B78" s="546">
        <v>39596</v>
      </c>
      <c r="C78" s="543" t="s">
        <v>444</v>
      </c>
      <c r="D78" s="547" t="s">
        <v>521</v>
      </c>
      <c r="E78" s="547" t="s">
        <v>446</v>
      </c>
      <c r="F78" s="548">
        <v>19863229.030000001</v>
      </c>
    </row>
    <row r="79" spans="1:6" ht="15" customHeight="1" x14ac:dyDescent="0.25">
      <c r="A79" s="545">
        <f t="shared" si="0"/>
        <v>56</v>
      </c>
      <c r="B79" s="546">
        <v>40465</v>
      </c>
      <c r="C79" s="543" t="s">
        <v>444</v>
      </c>
      <c r="D79" s="547" t="s">
        <v>523</v>
      </c>
      <c r="E79" s="547" t="s">
        <v>524</v>
      </c>
      <c r="F79" s="548">
        <v>460000</v>
      </c>
    </row>
    <row r="80" spans="1:6" ht="15" customHeight="1" x14ac:dyDescent="0.25">
      <c r="A80" s="545">
        <f t="shared" si="0"/>
        <v>57</v>
      </c>
      <c r="B80" s="546">
        <v>41143</v>
      </c>
      <c r="C80" s="543" t="s">
        <v>467</v>
      </c>
      <c r="D80" s="547" t="s">
        <v>525</v>
      </c>
      <c r="E80" s="547" t="s">
        <v>451</v>
      </c>
      <c r="F80" s="548">
        <v>432338</v>
      </c>
    </row>
    <row r="81" spans="1:6" ht="27" customHeight="1" x14ac:dyDescent="0.25">
      <c r="A81" s="545">
        <f t="shared" si="0"/>
        <v>58</v>
      </c>
      <c r="B81" s="546">
        <v>43439</v>
      </c>
      <c r="C81" s="547" t="s">
        <v>444</v>
      </c>
      <c r="D81" s="547" t="s">
        <v>526</v>
      </c>
      <c r="E81" s="547" t="s">
        <v>527</v>
      </c>
      <c r="F81" s="548">
        <v>446506.58</v>
      </c>
    </row>
    <row r="82" spans="1:6" ht="27" customHeight="1" x14ac:dyDescent="0.25">
      <c r="A82" s="545">
        <f t="shared" si="0"/>
        <v>59</v>
      </c>
      <c r="B82" s="546">
        <v>43507</v>
      </c>
      <c r="C82" s="547" t="s">
        <v>444</v>
      </c>
      <c r="D82" s="547" t="s">
        <v>528</v>
      </c>
      <c r="E82" s="543" t="s">
        <v>529</v>
      </c>
      <c r="F82" s="549">
        <v>500000</v>
      </c>
    </row>
    <row r="83" spans="1:6" ht="15" customHeight="1" x14ac:dyDescent="0.25">
      <c r="A83" s="545">
        <f t="shared" si="0"/>
        <v>60</v>
      </c>
      <c r="B83" s="546">
        <v>43444</v>
      </c>
      <c r="C83" s="547" t="s">
        <v>467</v>
      </c>
      <c r="D83" s="547" t="s">
        <v>530</v>
      </c>
      <c r="E83" s="547" t="s">
        <v>531</v>
      </c>
      <c r="F83" s="548">
        <v>1583237.25</v>
      </c>
    </row>
    <row r="84" spans="1:6" ht="15" customHeight="1" x14ac:dyDescent="0.25">
      <c r="A84" s="545">
        <f t="shared" si="0"/>
        <v>61</v>
      </c>
      <c r="B84" s="546">
        <v>43448</v>
      </c>
      <c r="C84" s="547" t="s">
        <v>532</v>
      </c>
      <c r="D84" s="547" t="s">
        <v>533</v>
      </c>
      <c r="E84" s="547" t="s">
        <v>531</v>
      </c>
      <c r="F84" s="548">
        <v>527707.4</v>
      </c>
    </row>
    <row r="85" spans="1:6" ht="15" customHeight="1" x14ac:dyDescent="0.25">
      <c r="A85" s="545">
        <f t="shared" si="0"/>
        <v>62</v>
      </c>
      <c r="B85" s="546">
        <v>43509</v>
      </c>
      <c r="C85" s="547" t="s">
        <v>534</v>
      </c>
      <c r="D85" s="547" t="s">
        <v>535</v>
      </c>
      <c r="E85" s="547" t="s">
        <v>536</v>
      </c>
      <c r="F85" s="548">
        <v>712343.56</v>
      </c>
    </row>
    <row r="86" spans="1:6" ht="15" customHeight="1" x14ac:dyDescent="0.25">
      <c r="A86" s="545">
        <f t="shared" si="0"/>
        <v>63</v>
      </c>
      <c r="B86" s="546">
        <v>42086</v>
      </c>
      <c r="C86" s="547" t="s">
        <v>444</v>
      </c>
      <c r="D86" s="547" t="s">
        <v>537</v>
      </c>
      <c r="E86" s="547" t="s">
        <v>538</v>
      </c>
      <c r="F86" s="548">
        <v>155568.6</v>
      </c>
    </row>
    <row r="87" spans="1:6" ht="15" customHeight="1" x14ac:dyDescent="0.25">
      <c r="A87" s="545">
        <f t="shared" si="0"/>
        <v>64</v>
      </c>
      <c r="B87" s="546">
        <v>44498</v>
      </c>
      <c r="C87" s="547" t="s">
        <v>532</v>
      </c>
      <c r="D87" s="547" t="s">
        <v>539</v>
      </c>
      <c r="E87" s="547" t="s">
        <v>540</v>
      </c>
      <c r="F87" s="548">
        <v>140205.79999999999</v>
      </c>
    </row>
    <row r="88" spans="1:6" ht="14.25" customHeight="1" x14ac:dyDescent="0.25">
      <c r="A88" s="545">
        <f t="shared" si="0"/>
        <v>65</v>
      </c>
      <c r="B88" s="546">
        <v>44505</v>
      </c>
      <c r="C88" s="547" t="s">
        <v>534</v>
      </c>
      <c r="D88" s="547" t="s">
        <v>541</v>
      </c>
      <c r="E88" s="547" t="s">
        <v>542</v>
      </c>
      <c r="F88" s="548">
        <v>189628.79999999999</v>
      </c>
    </row>
    <row r="89" spans="1:6" ht="15" customHeight="1" x14ac:dyDescent="0.25">
      <c r="A89" s="545">
        <f t="shared" si="0"/>
        <v>66</v>
      </c>
      <c r="B89" s="546">
        <v>44244</v>
      </c>
      <c r="C89" s="547" t="s">
        <v>444</v>
      </c>
      <c r="D89" s="547" t="s">
        <v>543</v>
      </c>
      <c r="E89" s="547" t="s">
        <v>544</v>
      </c>
      <c r="F89" s="548">
        <v>195279.16</v>
      </c>
    </row>
    <row r="90" spans="1:6" ht="16.5" customHeight="1" x14ac:dyDescent="0.25">
      <c r="A90" s="545">
        <f t="shared" ref="A90:A100" si="1">A89+1</f>
        <v>67</v>
      </c>
      <c r="B90" s="546">
        <v>44593</v>
      </c>
      <c r="C90" s="547" t="s">
        <v>545</v>
      </c>
      <c r="D90" s="547" t="s">
        <v>546</v>
      </c>
      <c r="E90" s="547" t="s">
        <v>547</v>
      </c>
      <c r="F90" s="548">
        <v>339417.43</v>
      </c>
    </row>
    <row r="91" spans="1:6" ht="15" customHeight="1" x14ac:dyDescent="0.25">
      <c r="A91" s="545">
        <f t="shared" si="1"/>
        <v>68</v>
      </c>
      <c r="B91" s="546">
        <v>44608</v>
      </c>
      <c r="C91" s="547" t="s">
        <v>444</v>
      </c>
      <c r="D91" s="547" t="s">
        <v>548</v>
      </c>
      <c r="E91" s="547" t="s">
        <v>549</v>
      </c>
      <c r="F91" s="548">
        <v>730047.28</v>
      </c>
    </row>
    <row r="92" spans="1:6" ht="15" customHeight="1" x14ac:dyDescent="0.25">
      <c r="A92" s="545">
        <f t="shared" si="1"/>
        <v>69</v>
      </c>
      <c r="B92" s="546">
        <v>44635</v>
      </c>
      <c r="C92" s="547" t="s">
        <v>467</v>
      </c>
      <c r="D92" s="547" t="s">
        <v>550</v>
      </c>
      <c r="E92" s="547" t="s">
        <v>544</v>
      </c>
      <c r="F92" s="548">
        <v>3891407.08</v>
      </c>
    </row>
    <row r="93" spans="1:6" ht="14.25" customHeight="1" x14ac:dyDescent="0.25">
      <c r="A93" s="545">
        <f t="shared" si="1"/>
        <v>70</v>
      </c>
      <c r="B93" s="546">
        <v>44636</v>
      </c>
      <c r="C93" s="547" t="s">
        <v>545</v>
      </c>
      <c r="D93" s="547" t="s">
        <v>551</v>
      </c>
      <c r="E93" s="547" t="s">
        <v>552</v>
      </c>
      <c r="F93" s="548">
        <v>3355277.1</v>
      </c>
    </row>
    <row r="94" spans="1:6" ht="29.25" customHeight="1" x14ac:dyDescent="0.25">
      <c r="A94" s="545">
        <f t="shared" si="1"/>
        <v>71</v>
      </c>
      <c r="B94" s="546">
        <v>44638</v>
      </c>
      <c r="C94" s="547" t="s">
        <v>545</v>
      </c>
      <c r="D94" s="547" t="s">
        <v>553</v>
      </c>
      <c r="E94" s="547" t="s">
        <v>554</v>
      </c>
      <c r="F94" s="548">
        <v>893749.75</v>
      </c>
    </row>
    <row r="95" spans="1:6" ht="27" customHeight="1" x14ac:dyDescent="0.25">
      <c r="A95" s="545">
        <f t="shared" si="1"/>
        <v>72</v>
      </c>
      <c r="B95" s="546">
        <v>44644</v>
      </c>
      <c r="C95" s="547" t="s">
        <v>444</v>
      </c>
      <c r="D95" s="547" t="s">
        <v>555</v>
      </c>
      <c r="E95" s="547" t="s">
        <v>554</v>
      </c>
      <c r="F95" s="548">
        <v>153419.14000000001</v>
      </c>
    </row>
    <row r="96" spans="1:6" ht="14.25" customHeight="1" x14ac:dyDescent="0.25">
      <c r="A96" s="545">
        <f t="shared" si="1"/>
        <v>73</v>
      </c>
      <c r="B96" s="546">
        <v>44625</v>
      </c>
      <c r="C96" s="547" t="s">
        <v>444</v>
      </c>
      <c r="D96" s="547" t="s">
        <v>556</v>
      </c>
      <c r="E96" s="547" t="s">
        <v>544</v>
      </c>
      <c r="F96" s="548">
        <v>555577.07999999996</v>
      </c>
    </row>
    <row r="97" spans="1:9" ht="25.5" customHeight="1" x14ac:dyDescent="0.25">
      <c r="A97" s="545">
        <f t="shared" si="1"/>
        <v>74</v>
      </c>
      <c r="B97" s="546">
        <v>44775</v>
      </c>
      <c r="C97" s="547" t="s">
        <v>444</v>
      </c>
      <c r="D97" s="547" t="s">
        <v>557</v>
      </c>
      <c r="E97" s="547" t="s">
        <v>558</v>
      </c>
      <c r="F97" s="548">
        <v>544746.12</v>
      </c>
    </row>
    <row r="98" spans="1:9" ht="24.75" customHeight="1" x14ac:dyDescent="0.25">
      <c r="A98" s="545">
        <f t="shared" si="1"/>
        <v>75</v>
      </c>
      <c r="B98" s="546">
        <v>44816</v>
      </c>
      <c r="C98" s="547" t="s">
        <v>444</v>
      </c>
      <c r="D98" s="547" t="s">
        <v>559</v>
      </c>
      <c r="E98" s="547" t="s">
        <v>558</v>
      </c>
      <c r="F98" s="548">
        <v>794423.37</v>
      </c>
    </row>
    <row r="99" spans="1:9" ht="14.25" customHeight="1" x14ac:dyDescent="0.25">
      <c r="A99" s="545">
        <f t="shared" si="1"/>
        <v>76</v>
      </c>
      <c r="B99" s="546">
        <v>44817</v>
      </c>
      <c r="C99" s="547" t="s">
        <v>444</v>
      </c>
      <c r="D99" s="547" t="s">
        <v>560</v>
      </c>
      <c r="E99" s="547" t="s">
        <v>549</v>
      </c>
      <c r="F99" s="548">
        <v>140142.5</v>
      </c>
    </row>
    <row r="100" spans="1:9" ht="14.25" customHeight="1" x14ac:dyDescent="0.25">
      <c r="A100" s="545">
        <f t="shared" si="1"/>
        <v>77</v>
      </c>
      <c r="B100" s="546">
        <v>44818</v>
      </c>
      <c r="C100" s="547" t="s">
        <v>444</v>
      </c>
      <c r="D100" s="547" t="s">
        <v>561</v>
      </c>
      <c r="E100" s="548" t="s">
        <v>562</v>
      </c>
      <c r="F100" s="548">
        <v>331129.58</v>
      </c>
    </row>
    <row r="101" spans="1:9" ht="5.0999999999999996" customHeight="1" x14ac:dyDescent="0.25">
      <c r="A101" s="540"/>
      <c r="B101" s="552"/>
      <c r="C101" s="543"/>
      <c r="D101" s="543"/>
      <c r="E101" s="543"/>
      <c r="F101" s="549"/>
    </row>
    <row r="102" spans="1:9" x14ac:dyDescent="0.25">
      <c r="A102" s="540"/>
      <c r="B102" s="543"/>
      <c r="C102" s="870" t="s">
        <v>563</v>
      </c>
      <c r="D102" s="870"/>
      <c r="E102" s="553"/>
      <c r="F102" s="544">
        <f>SUM(F103:F114)</f>
        <v>264069015.64999998</v>
      </c>
    </row>
    <row r="103" spans="1:9" ht="24.75" customHeight="1" x14ac:dyDescent="0.25">
      <c r="A103" s="545">
        <v>1</v>
      </c>
      <c r="B103" s="546">
        <v>42828</v>
      </c>
      <c r="C103" s="547" t="s">
        <v>564</v>
      </c>
      <c r="D103" s="547" t="s">
        <v>565</v>
      </c>
      <c r="E103" s="547" t="s">
        <v>566</v>
      </c>
      <c r="F103" s="548">
        <v>1962665.81</v>
      </c>
      <c r="G103" s="533"/>
    </row>
    <row r="104" spans="1:9" ht="16.5" customHeight="1" x14ac:dyDescent="0.25">
      <c r="A104" s="545">
        <f>A103+1</f>
        <v>2</v>
      </c>
      <c r="B104" s="554">
        <v>40101</v>
      </c>
      <c r="C104" s="543" t="s">
        <v>564</v>
      </c>
      <c r="D104" s="543" t="s">
        <v>567</v>
      </c>
      <c r="E104" s="543" t="s">
        <v>566</v>
      </c>
      <c r="F104" s="549">
        <v>26717778.989999998</v>
      </c>
      <c r="G104" s="555"/>
      <c r="H104" s="556"/>
      <c r="I104" s="533"/>
    </row>
    <row r="105" spans="1:9" ht="16.5" customHeight="1" x14ac:dyDescent="0.25">
      <c r="A105" s="545">
        <f>A104+1</f>
        <v>3</v>
      </c>
      <c r="B105" s="546">
        <v>42888</v>
      </c>
      <c r="C105" s="547" t="s">
        <v>568</v>
      </c>
      <c r="D105" s="547" t="s">
        <v>569</v>
      </c>
      <c r="E105" s="547" t="s">
        <v>570</v>
      </c>
      <c r="F105" s="548">
        <v>4001462.35</v>
      </c>
      <c r="G105" s="555"/>
      <c r="H105" s="556"/>
      <c r="I105" s="533"/>
    </row>
    <row r="106" spans="1:9" x14ac:dyDescent="0.25">
      <c r="A106" s="545">
        <f t="shared" ref="A106:A111" si="2">A105+1</f>
        <v>4</v>
      </c>
      <c r="B106" s="546">
        <v>43340</v>
      </c>
      <c r="C106" s="547" t="s">
        <v>571</v>
      </c>
      <c r="D106" s="543" t="s">
        <v>572</v>
      </c>
      <c r="E106" s="547" t="s">
        <v>573</v>
      </c>
      <c r="F106" s="548">
        <v>1929282.44</v>
      </c>
      <c r="G106" s="555"/>
      <c r="H106" s="556"/>
      <c r="I106" s="533"/>
    </row>
    <row r="107" spans="1:9" ht="15.75" customHeight="1" x14ac:dyDescent="0.25">
      <c r="A107" s="545">
        <f t="shared" si="2"/>
        <v>5</v>
      </c>
      <c r="B107" s="546">
        <v>43364</v>
      </c>
      <c r="C107" s="547" t="s">
        <v>574</v>
      </c>
      <c r="D107" s="557" t="s">
        <v>575</v>
      </c>
      <c r="E107" s="547" t="s">
        <v>566</v>
      </c>
      <c r="F107" s="548">
        <v>630003.57999999996</v>
      </c>
      <c r="G107" s="555"/>
      <c r="H107" s="556"/>
      <c r="I107" s="533"/>
    </row>
    <row r="108" spans="1:9" ht="29.25" customHeight="1" x14ac:dyDescent="0.25">
      <c r="A108" s="545">
        <f t="shared" si="2"/>
        <v>6</v>
      </c>
      <c r="B108" s="546">
        <v>43004</v>
      </c>
      <c r="C108" s="547" t="s">
        <v>564</v>
      </c>
      <c r="D108" s="543" t="s">
        <v>576</v>
      </c>
      <c r="E108" s="547" t="s">
        <v>573</v>
      </c>
      <c r="F108" s="548">
        <v>3516722.35</v>
      </c>
      <c r="G108" s="555"/>
      <c r="H108" s="556"/>
      <c r="I108" s="533"/>
    </row>
    <row r="109" spans="1:9" x14ac:dyDescent="0.25">
      <c r="A109" s="545">
        <f t="shared" si="2"/>
        <v>7</v>
      </c>
      <c r="B109" s="554">
        <v>42724</v>
      </c>
      <c r="C109" s="543" t="s">
        <v>568</v>
      </c>
      <c r="D109" s="543" t="s">
        <v>577</v>
      </c>
      <c r="E109" s="543" t="s">
        <v>566</v>
      </c>
      <c r="F109" s="549">
        <v>138085191.49000001</v>
      </c>
      <c r="G109" s="555"/>
      <c r="H109" s="556"/>
      <c r="I109" s="533"/>
    </row>
    <row r="110" spans="1:9" x14ac:dyDescent="0.25">
      <c r="A110" s="558">
        <f t="shared" si="2"/>
        <v>8</v>
      </c>
      <c r="B110" s="554">
        <v>42724</v>
      </c>
      <c r="C110" s="543" t="s">
        <v>574</v>
      </c>
      <c r="D110" s="543" t="s">
        <v>578</v>
      </c>
      <c r="E110" s="543" t="s">
        <v>566</v>
      </c>
      <c r="F110" s="549">
        <v>83464274.900000006</v>
      </c>
      <c r="G110" s="555"/>
      <c r="H110" s="556"/>
      <c r="I110" s="533"/>
    </row>
    <row r="111" spans="1:9" ht="15.75" customHeight="1" x14ac:dyDescent="0.25">
      <c r="A111" s="545">
        <f t="shared" si="2"/>
        <v>9</v>
      </c>
      <c r="B111" s="546">
        <v>43471</v>
      </c>
      <c r="C111" s="547" t="s">
        <v>579</v>
      </c>
      <c r="D111" s="543" t="s">
        <v>580</v>
      </c>
      <c r="E111" s="547" t="s">
        <v>566</v>
      </c>
      <c r="F111" s="548">
        <v>828938.7</v>
      </c>
      <c r="G111" s="555"/>
      <c r="H111" s="556"/>
      <c r="I111" s="533"/>
    </row>
    <row r="112" spans="1:9" ht="13.5" customHeight="1" x14ac:dyDescent="0.25">
      <c r="A112" s="545">
        <v>10</v>
      </c>
      <c r="B112" s="546">
        <v>43471</v>
      </c>
      <c r="C112" s="547" t="s">
        <v>579</v>
      </c>
      <c r="D112" s="547" t="s">
        <v>580</v>
      </c>
      <c r="E112" s="547" t="s">
        <v>566</v>
      </c>
      <c r="F112" s="548">
        <v>188676</v>
      </c>
      <c r="G112" s="555"/>
      <c r="H112" s="556"/>
      <c r="I112" s="533"/>
    </row>
    <row r="113" spans="1:9" ht="24.75" customHeight="1" x14ac:dyDescent="0.25">
      <c r="A113" s="545">
        <v>11</v>
      </c>
      <c r="B113" s="546">
        <v>43501</v>
      </c>
      <c r="C113" s="547" t="s">
        <v>581</v>
      </c>
      <c r="D113" s="547" t="s">
        <v>582</v>
      </c>
      <c r="E113" s="547" t="s">
        <v>566</v>
      </c>
      <c r="F113" s="548">
        <v>2158295.16</v>
      </c>
      <c r="G113" s="555"/>
      <c r="H113" s="556"/>
      <c r="I113" s="533"/>
    </row>
    <row r="114" spans="1:9" ht="30" x14ac:dyDescent="0.25">
      <c r="A114" s="545">
        <v>12</v>
      </c>
      <c r="B114" s="546">
        <v>44812</v>
      </c>
      <c r="C114" s="559" t="s">
        <v>583</v>
      </c>
      <c r="D114" s="559" t="s">
        <v>584</v>
      </c>
      <c r="E114" s="547" t="s">
        <v>566</v>
      </c>
      <c r="F114" s="540">
        <v>585723.88</v>
      </c>
    </row>
    <row r="115" spans="1:9" ht="5.0999999999999996" customHeight="1" x14ac:dyDescent="0.25">
      <c r="A115" s="540"/>
      <c r="B115" s="554"/>
      <c r="C115" s="543"/>
      <c r="D115" s="543"/>
      <c r="E115" s="543"/>
      <c r="F115" s="549"/>
    </row>
    <row r="116" spans="1:9" x14ac:dyDescent="0.25">
      <c r="A116" s="540"/>
      <c r="B116" s="553"/>
      <c r="C116" s="870" t="s">
        <v>585</v>
      </c>
      <c r="D116" s="870"/>
      <c r="E116" s="543"/>
      <c r="F116" s="544">
        <f>SUM(F117:F170)</f>
        <v>56450076.93999999</v>
      </c>
      <c r="G116" s="533"/>
    </row>
    <row r="117" spans="1:9" ht="15.75" customHeight="1" x14ac:dyDescent="0.25">
      <c r="A117" s="560">
        <v>1</v>
      </c>
      <c r="B117" s="546">
        <v>43543</v>
      </c>
      <c r="C117" s="547" t="s">
        <v>586</v>
      </c>
      <c r="D117" s="547" t="s">
        <v>587</v>
      </c>
      <c r="E117" s="547" t="s">
        <v>588</v>
      </c>
      <c r="F117" s="548">
        <v>104561.48</v>
      </c>
      <c r="G117" s="533"/>
    </row>
    <row r="118" spans="1:9" ht="15" customHeight="1" x14ac:dyDescent="0.25">
      <c r="A118" s="560">
        <f>A117+1</f>
        <v>2</v>
      </c>
      <c r="B118" s="561">
        <v>43537</v>
      </c>
      <c r="C118" s="543" t="s">
        <v>589</v>
      </c>
      <c r="D118" s="543" t="s">
        <v>590</v>
      </c>
      <c r="E118" s="543" t="s">
        <v>591</v>
      </c>
      <c r="F118" s="549">
        <v>23463.29</v>
      </c>
    </row>
    <row r="119" spans="1:9" ht="15" customHeight="1" x14ac:dyDescent="0.25">
      <c r="A119" s="560">
        <f t="shared" ref="A119:A170" si="3">A118+1</f>
        <v>3</v>
      </c>
      <c r="B119" s="546">
        <v>43277</v>
      </c>
      <c r="C119" s="543" t="s">
        <v>592</v>
      </c>
      <c r="D119" s="543" t="s">
        <v>587</v>
      </c>
      <c r="E119" s="543" t="s">
        <v>588</v>
      </c>
      <c r="F119" s="549">
        <v>15622.46</v>
      </c>
    </row>
    <row r="120" spans="1:9" ht="15.75" customHeight="1" x14ac:dyDescent="0.25">
      <c r="A120" s="560">
        <f t="shared" si="3"/>
        <v>4</v>
      </c>
      <c r="B120" s="546">
        <v>43545</v>
      </c>
      <c r="C120" s="547" t="s">
        <v>593</v>
      </c>
      <c r="D120" s="547" t="s">
        <v>594</v>
      </c>
      <c r="E120" s="547" t="s">
        <v>588</v>
      </c>
      <c r="F120" s="548">
        <v>5156</v>
      </c>
    </row>
    <row r="121" spans="1:9" ht="15" customHeight="1" x14ac:dyDescent="0.25">
      <c r="A121" s="560">
        <f t="shared" si="3"/>
        <v>5</v>
      </c>
      <c r="B121" s="546">
        <v>43641</v>
      </c>
      <c r="C121" s="551" t="s">
        <v>595</v>
      </c>
      <c r="D121" s="547" t="s">
        <v>596</v>
      </c>
      <c r="E121" s="547" t="s">
        <v>597</v>
      </c>
      <c r="F121" s="549">
        <v>85875.28</v>
      </c>
    </row>
    <row r="122" spans="1:9" x14ac:dyDescent="0.25">
      <c r="A122" s="560">
        <f t="shared" si="3"/>
        <v>6</v>
      </c>
      <c r="B122" s="546">
        <v>43712</v>
      </c>
      <c r="C122" s="543" t="s">
        <v>592</v>
      </c>
      <c r="D122" s="543" t="s">
        <v>598</v>
      </c>
      <c r="E122" s="543" t="s">
        <v>588</v>
      </c>
      <c r="F122" s="549">
        <v>46841.05</v>
      </c>
    </row>
    <row r="123" spans="1:9" x14ac:dyDescent="0.25">
      <c r="A123" s="562">
        <f t="shared" si="3"/>
        <v>7</v>
      </c>
      <c r="B123" s="546">
        <v>43739</v>
      </c>
      <c r="C123" s="547" t="s">
        <v>599</v>
      </c>
      <c r="D123" s="547" t="s">
        <v>600</v>
      </c>
      <c r="E123" s="543" t="s">
        <v>588</v>
      </c>
      <c r="F123" s="549">
        <v>62454.75</v>
      </c>
    </row>
    <row r="124" spans="1:9" ht="14.25" customHeight="1" x14ac:dyDescent="0.25">
      <c r="A124" s="560">
        <f t="shared" si="3"/>
        <v>8</v>
      </c>
      <c r="B124" s="546">
        <v>43088</v>
      </c>
      <c r="C124" s="547" t="s">
        <v>599</v>
      </c>
      <c r="D124" s="547" t="s">
        <v>601</v>
      </c>
      <c r="E124" s="547" t="s">
        <v>588</v>
      </c>
      <c r="F124" s="548">
        <v>218071.14</v>
      </c>
    </row>
    <row r="125" spans="1:9" ht="15.75" customHeight="1" x14ac:dyDescent="0.25">
      <c r="A125" s="560">
        <f t="shared" si="3"/>
        <v>9</v>
      </c>
      <c r="B125" s="546">
        <v>44451</v>
      </c>
      <c r="C125" s="547" t="s">
        <v>586</v>
      </c>
      <c r="D125" s="547" t="s">
        <v>596</v>
      </c>
      <c r="E125" s="547" t="s">
        <v>602</v>
      </c>
      <c r="F125" s="548">
        <v>76360.53</v>
      </c>
    </row>
    <row r="126" spans="1:9" x14ac:dyDescent="0.25">
      <c r="A126" s="560">
        <f t="shared" si="3"/>
        <v>10</v>
      </c>
      <c r="B126" s="546">
        <v>43749</v>
      </c>
      <c r="C126" s="547" t="s">
        <v>595</v>
      </c>
      <c r="D126" s="547" t="s">
        <v>603</v>
      </c>
      <c r="E126" s="547" t="s">
        <v>588</v>
      </c>
      <c r="F126" s="548">
        <v>54747.02</v>
      </c>
    </row>
    <row r="127" spans="1:9" x14ac:dyDescent="0.25">
      <c r="A127" s="562">
        <f t="shared" si="3"/>
        <v>11</v>
      </c>
      <c r="B127" s="554">
        <v>44096</v>
      </c>
      <c r="C127" s="543" t="s">
        <v>593</v>
      </c>
      <c r="D127" s="543" t="s">
        <v>604</v>
      </c>
      <c r="E127" s="543" t="s">
        <v>605</v>
      </c>
      <c r="F127" s="549">
        <v>40155.33</v>
      </c>
    </row>
    <row r="128" spans="1:9" x14ac:dyDescent="0.25">
      <c r="A128" s="562">
        <f t="shared" si="3"/>
        <v>12</v>
      </c>
      <c r="B128" s="554">
        <v>44102</v>
      </c>
      <c r="C128" s="547" t="s">
        <v>586</v>
      </c>
      <c r="D128" s="543" t="s">
        <v>606</v>
      </c>
      <c r="E128" s="543" t="s">
        <v>588</v>
      </c>
      <c r="F128" s="549">
        <v>42057</v>
      </c>
    </row>
    <row r="129" spans="1:6" ht="25.5" x14ac:dyDescent="0.25">
      <c r="A129" s="560">
        <f t="shared" si="3"/>
        <v>13</v>
      </c>
      <c r="B129" s="563">
        <v>44375</v>
      </c>
      <c r="C129" s="547" t="s">
        <v>595</v>
      </c>
      <c r="D129" s="547" t="s">
        <v>607</v>
      </c>
      <c r="E129" s="543" t="s">
        <v>605</v>
      </c>
      <c r="F129" s="548">
        <v>481864</v>
      </c>
    </row>
    <row r="130" spans="1:6" ht="28.5" customHeight="1" x14ac:dyDescent="0.25">
      <c r="A130" s="560">
        <f t="shared" si="3"/>
        <v>14</v>
      </c>
      <c r="B130" s="546">
        <v>44425</v>
      </c>
      <c r="C130" s="547" t="s">
        <v>589</v>
      </c>
      <c r="D130" s="543" t="s">
        <v>608</v>
      </c>
      <c r="E130" s="547" t="s">
        <v>609</v>
      </c>
      <c r="F130" s="548">
        <v>61088.42</v>
      </c>
    </row>
    <row r="131" spans="1:6" ht="25.5" x14ac:dyDescent="0.25">
      <c r="A131" s="560">
        <f t="shared" si="3"/>
        <v>15</v>
      </c>
      <c r="B131" s="546">
        <v>44463</v>
      </c>
      <c r="C131" s="547" t="s">
        <v>592</v>
      </c>
      <c r="D131" s="547" t="s">
        <v>610</v>
      </c>
      <c r="E131" s="547" t="s">
        <v>611</v>
      </c>
      <c r="F131" s="548">
        <v>54405</v>
      </c>
    </row>
    <row r="132" spans="1:6" ht="15" customHeight="1" x14ac:dyDescent="0.25">
      <c r="A132" s="560">
        <f t="shared" si="3"/>
        <v>16</v>
      </c>
      <c r="B132" s="546">
        <v>44375</v>
      </c>
      <c r="C132" s="547" t="s">
        <v>592</v>
      </c>
      <c r="D132" s="547" t="s">
        <v>612</v>
      </c>
      <c r="E132" s="547" t="s">
        <v>613</v>
      </c>
      <c r="F132" s="548">
        <v>89713</v>
      </c>
    </row>
    <row r="133" spans="1:6" ht="16.5" customHeight="1" x14ac:dyDescent="0.25">
      <c r="A133" s="560">
        <f t="shared" si="3"/>
        <v>17</v>
      </c>
      <c r="B133" s="546">
        <v>44463</v>
      </c>
      <c r="C133" s="547" t="s">
        <v>592</v>
      </c>
      <c r="D133" s="547" t="s">
        <v>610</v>
      </c>
      <c r="E133" s="547" t="s">
        <v>614</v>
      </c>
      <c r="F133" s="548">
        <v>56783</v>
      </c>
    </row>
    <row r="134" spans="1:6" ht="17.25" customHeight="1" x14ac:dyDescent="0.25">
      <c r="A134" s="560">
        <f t="shared" si="3"/>
        <v>18</v>
      </c>
      <c r="B134" s="546">
        <v>43621</v>
      </c>
      <c r="C134" s="547" t="s">
        <v>615</v>
      </c>
      <c r="D134" s="547" t="s">
        <v>616</v>
      </c>
      <c r="E134" s="547" t="s">
        <v>614</v>
      </c>
      <c r="F134" s="548">
        <v>202977.92000000001</v>
      </c>
    </row>
    <row r="135" spans="1:6" ht="15.75" customHeight="1" x14ac:dyDescent="0.25">
      <c r="A135" s="560">
        <f t="shared" si="3"/>
        <v>19</v>
      </c>
      <c r="B135" s="546">
        <v>43712</v>
      </c>
      <c r="C135" s="547" t="s">
        <v>615</v>
      </c>
      <c r="D135" s="547" t="s">
        <v>617</v>
      </c>
      <c r="E135" s="547" t="s">
        <v>614</v>
      </c>
      <c r="F135" s="548">
        <v>167944.34</v>
      </c>
    </row>
    <row r="136" spans="1:6" ht="15" customHeight="1" x14ac:dyDescent="0.25">
      <c r="A136" s="560">
        <f t="shared" si="3"/>
        <v>20</v>
      </c>
      <c r="B136" s="546">
        <v>44556</v>
      </c>
      <c r="C136" s="547" t="s">
        <v>615</v>
      </c>
      <c r="D136" s="547" t="s">
        <v>618</v>
      </c>
      <c r="E136" s="547" t="s">
        <v>619</v>
      </c>
      <c r="F136" s="548">
        <v>175646.58</v>
      </c>
    </row>
    <row r="137" spans="1:6" ht="15" customHeight="1" x14ac:dyDescent="0.25">
      <c r="A137" s="560">
        <f t="shared" si="3"/>
        <v>21</v>
      </c>
      <c r="B137" s="546">
        <v>44481</v>
      </c>
      <c r="C137" s="547" t="s">
        <v>615</v>
      </c>
      <c r="D137" s="543" t="s">
        <v>620</v>
      </c>
      <c r="E137" s="547" t="s">
        <v>621</v>
      </c>
      <c r="F137" s="548">
        <v>18995</v>
      </c>
    </row>
    <row r="138" spans="1:6" ht="14.25" customHeight="1" x14ac:dyDescent="0.25">
      <c r="A138" s="560">
        <f t="shared" si="3"/>
        <v>22</v>
      </c>
      <c r="B138" s="546">
        <v>41803</v>
      </c>
      <c r="C138" s="547" t="s">
        <v>615</v>
      </c>
      <c r="D138" s="547" t="s">
        <v>622</v>
      </c>
      <c r="E138" s="547" t="s">
        <v>623</v>
      </c>
      <c r="F138" s="548">
        <v>10000</v>
      </c>
    </row>
    <row r="139" spans="1:6" ht="17.25" customHeight="1" x14ac:dyDescent="0.25">
      <c r="A139" s="560">
        <f t="shared" si="3"/>
        <v>23</v>
      </c>
      <c r="B139" s="563">
        <v>44216</v>
      </c>
      <c r="C139" s="547" t="s">
        <v>615</v>
      </c>
      <c r="D139" s="543" t="s">
        <v>624</v>
      </c>
      <c r="E139" s="547" t="s">
        <v>625</v>
      </c>
      <c r="F139" s="548">
        <v>1602.2</v>
      </c>
    </row>
    <row r="140" spans="1:6" ht="15.75" customHeight="1" x14ac:dyDescent="0.25">
      <c r="A140" s="560">
        <f t="shared" si="3"/>
        <v>24</v>
      </c>
      <c r="B140" s="563">
        <v>43890</v>
      </c>
      <c r="C140" s="547" t="s">
        <v>599</v>
      </c>
      <c r="D140" s="547" t="s">
        <v>626</v>
      </c>
      <c r="E140" s="547" t="s">
        <v>588</v>
      </c>
      <c r="F140" s="548">
        <v>60059.31</v>
      </c>
    </row>
    <row r="141" spans="1:6" ht="16.5" customHeight="1" x14ac:dyDescent="0.25">
      <c r="A141" s="560">
        <f t="shared" si="3"/>
        <v>25</v>
      </c>
      <c r="B141" s="564"/>
      <c r="C141" s="547" t="s">
        <v>593</v>
      </c>
      <c r="D141" s="547" t="s">
        <v>626</v>
      </c>
      <c r="E141" s="547" t="s">
        <v>602</v>
      </c>
      <c r="F141" s="548">
        <v>15622.2</v>
      </c>
    </row>
    <row r="142" spans="1:6" x14ac:dyDescent="0.25">
      <c r="A142" s="560">
        <f t="shared" si="3"/>
        <v>26</v>
      </c>
      <c r="B142" s="564">
        <v>44100</v>
      </c>
      <c r="C142" s="547" t="s">
        <v>586</v>
      </c>
      <c r="D142" s="543" t="s">
        <v>627</v>
      </c>
      <c r="E142" s="543" t="s">
        <v>588</v>
      </c>
      <c r="F142" s="549">
        <v>4046</v>
      </c>
    </row>
    <row r="143" spans="1:6" x14ac:dyDescent="0.25">
      <c r="A143" s="560">
        <f t="shared" si="3"/>
        <v>27</v>
      </c>
      <c r="B143" s="564"/>
      <c r="C143" s="543" t="s">
        <v>595</v>
      </c>
      <c r="D143" s="543" t="s">
        <v>628</v>
      </c>
      <c r="E143" s="543" t="s">
        <v>629</v>
      </c>
      <c r="F143" s="549">
        <v>66732.62</v>
      </c>
    </row>
    <row r="144" spans="1:6" x14ac:dyDescent="0.25">
      <c r="A144" s="560">
        <f t="shared" si="3"/>
        <v>28</v>
      </c>
      <c r="B144" s="564"/>
      <c r="C144" s="547" t="s">
        <v>586</v>
      </c>
      <c r="D144" s="543" t="s">
        <v>606</v>
      </c>
      <c r="E144" s="543" t="s">
        <v>588</v>
      </c>
      <c r="F144" s="549">
        <v>55771.13</v>
      </c>
    </row>
    <row r="145" spans="1:6" ht="26.25" x14ac:dyDescent="0.25">
      <c r="A145" s="560">
        <f t="shared" si="3"/>
        <v>29</v>
      </c>
      <c r="B145" s="564"/>
      <c r="C145" s="547" t="s">
        <v>595</v>
      </c>
      <c r="D145" s="543" t="s">
        <v>630</v>
      </c>
      <c r="E145" s="547" t="s">
        <v>605</v>
      </c>
      <c r="F145" s="548">
        <v>195162</v>
      </c>
    </row>
    <row r="146" spans="1:6" ht="14.25" customHeight="1" x14ac:dyDescent="0.25">
      <c r="A146" s="560">
        <f t="shared" si="3"/>
        <v>30</v>
      </c>
      <c r="B146" s="563">
        <v>42259</v>
      </c>
      <c r="C146" s="543" t="s">
        <v>615</v>
      </c>
      <c r="D146" s="543" t="s">
        <v>631</v>
      </c>
      <c r="E146" s="547" t="s">
        <v>632</v>
      </c>
      <c r="F146" s="548">
        <v>1542</v>
      </c>
    </row>
    <row r="147" spans="1:6" ht="17.25" customHeight="1" x14ac:dyDescent="0.25">
      <c r="A147" s="560">
        <f t="shared" si="3"/>
        <v>31</v>
      </c>
      <c r="B147" s="563">
        <v>43629</v>
      </c>
      <c r="C147" s="547" t="s">
        <v>615</v>
      </c>
      <c r="D147" s="543" t="s">
        <v>633</v>
      </c>
      <c r="E147" s="547" t="s">
        <v>634</v>
      </c>
      <c r="F147" s="548">
        <v>199888.1</v>
      </c>
    </row>
    <row r="148" spans="1:6" ht="15.75" customHeight="1" x14ac:dyDescent="0.25">
      <c r="A148" s="560">
        <f t="shared" si="3"/>
        <v>32</v>
      </c>
      <c r="B148" s="564"/>
      <c r="C148" s="547" t="s">
        <v>615</v>
      </c>
      <c r="D148" s="547" t="s">
        <v>635</v>
      </c>
      <c r="E148" s="547" t="s">
        <v>636</v>
      </c>
      <c r="F148" s="548">
        <v>45659652.719999999</v>
      </c>
    </row>
    <row r="149" spans="1:6" ht="15.75" customHeight="1" x14ac:dyDescent="0.25">
      <c r="A149" s="560">
        <f t="shared" si="3"/>
        <v>33</v>
      </c>
      <c r="B149" s="564">
        <v>43629</v>
      </c>
      <c r="C149" s="543" t="s">
        <v>615</v>
      </c>
      <c r="D149" s="543" t="s">
        <v>637</v>
      </c>
      <c r="E149" s="543" t="s">
        <v>638</v>
      </c>
      <c r="F149" s="549">
        <v>59385.21</v>
      </c>
    </row>
    <row r="150" spans="1:6" ht="15.75" customHeight="1" x14ac:dyDescent="0.25">
      <c r="A150" s="560">
        <f t="shared" si="3"/>
        <v>34</v>
      </c>
      <c r="B150" s="564">
        <v>41469</v>
      </c>
      <c r="C150" s="543" t="s">
        <v>615</v>
      </c>
      <c r="D150" s="547" t="s">
        <v>639</v>
      </c>
      <c r="E150" s="547" t="s">
        <v>640</v>
      </c>
      <c r="F150" s="548">
        <v>100842.26</v>
      </c>
    </row>
    <row r="151" spans="1:6" ht="15.75" customHeight="1" x14ac:dyDescent="0.25">
      <c r="A151" s="560">
        <f t="shared" si="3"/>
        <v>35</v>
      </c>
      <c r="B151" s="564">
        <v>44459</v>
      </c>
      <c r="C151" s="543" t="s">
        <v>615</v>
      </c>
      <c r="D151" s="547" t="s">
        <v>641</v>
      </c>
      <c r="E151" s="547" t="s">
        <v>642</v>
      </c>
      <c r="F151" s="548">
        <v>28000</v>
      </c>
    </row>
    <row r="152" spans="1:6" ht="15.75" customHeight="1" x14ac:dyDescent="0.25">
      <c r="A152" s="560">
        <f t="shared" si="3"/>
        <v>36</v>
      </c>
      <c r="B152" s="564">
        <v>44757</v>
      </c>
      <c r="C152" s="543" t="s">
        <v>615</v>
      </c>
      <c r="D152" s="547" t="s">
        <v>643</v>
      </c>
      <c r="E152" s="547" t="s">
        <v>644</v>
      </c>
      <c r="F152" s="548">
        <v>120000</v>
      </c>
    </row>
    <row r="153" spans="1:6" ht="15.75" customHeight="1" x14ac:dyDescent="0.25">
      <c r="A153" s="560">
        <f t="shared" si="3"/>
        <v>37</v>
      </c>
      <c r="B153" s="564">
        <v>44256</v>
      </c>
      <c r="C153" s="543" t="s">
        <v>615</v>
      </c>
      <c r="D153" s="547" t="s">
        <v>645</v>
      </c>
      <c r="E153" s="547" t="s">
        <v>636</v>
      </c>
      <c r="F153" s="548">
        <v>169416</v>
      </c>
    </row>
    <row r="154" spans="1:6" ht="15.75" customHeight="1" x14ac:dyDescent="0.25">
      <c r="A154" s="560">
        <f t="shared" si="3"/>
        <v>38</v>
      </c>
      <c r="B154" s="564">
        <v>44215</v>
      </c>
      <c r="C154" s="543" t="s">
        <v>615</v>
      </c>
      <c r="D154" s="547" t="s">
        <v>646</v>
      </c>
      <c r="E154" s="547" t="s">
        <v>588</v>
      </c>
      <c r="F154" s="548">
        <v>135532.79999999999</v>
      </c>
    </row>
    <row r="155" spans="1:6" ht="15.75" customHeight="1" x14ac:dyDescent="0.25">
      <c r="A155" s="560">
        <f t="shared" si="3"/>
        <v>39</v>
      </c>
      <c r="B155" s="564">
        <v>44216</v>
      </c>
      <c r="C155" s="543" t="s">
        <v>615</v>
      </c>
      <c r="D155" s="547" t="s">
        <v>647</v>
      </c>
      <c r="E155" s="547" t="s">
        <v>636</v>
      </c>
      <c r="F155" s="548">
        <v>169416</v>
      </c>
    </row>
    <row r="156" spans="1:6" ht="15.75" customHeight="1" x14ac:dyDescent="0.25">
      <c r="A156" s="560">
        <f t="shared" si="3"/>
        <v>40</v>
      </c>
      <c r="B156" s="564">
        <v>44357</v>
      </c>
      <c r="C156" s="543" t="s">
        <v>615</v>
      </c>
      <c r="D156" s="547" t="s">
        <v>648</v>
      </c>
      <c r="E156" s="547" t="s">
        <v>636</v>
      </c>
      <c r="F156" s="548">
        <v>135532.79999999999</v>
      </c>
    </row>
    <row r="157" spans="1:6" ht="15.75" customHeight="1" x14ac:dyDescent="0.25">
      <c r="A157" s="560">
        <f t="shared" si="3"/>
        <v>41</v>
      </c>
      <c r="B157" s="564">
        <v>44210</v>
      </c>
      <c r="C157" s="543" t="s">
        <v>615</v>
      </c>
      <c r="D157" s="547" t="s">
        <v>649</v>
      </c>
      <c r="E157" s="547" t="s">
        <v>636</v>
      </c>
      <c r="F157" s="548">
        <v>169416</v>
      </c>
    </row>
    <row r="158" spans="1:6" ht="15.75" customHeight="1" x14ac:dyDescent="0.25">
      <c r="A158" s="560">
        <f t="shared" si="3"/>
        <v>42</v>
      </c>
      <c r="B158" s="564">
        <v>44248</v>
      </c>
      <c r="C158" s="543" t="s">
        <v>615</v>
      </c>
      <c r="D158" s="547" t="s">
        <v>650</v>
      </c>
      <c r="E158" s="547" t="s">
        <v>588</v>
      </c>
      <c r="F158" s="548">
        <v>5647200</v>
      </c>
    </row>
    <row r="159" spans="1:6" ht="15.75" customHeight="1" x14ac:dyDescent="0.25">
      <c r="A159" s="560">
        <f t="shared" si="3"/>
        <v>43</v>
      </c>
      <c r="B159" s="564">
        <v>44606</v>
      </c>
      <c r="C159" s="543" t="s">
        <v>615</v>
      </c>
      <c r="D159" s="547" t="s">
        <v>651</v>
      </c>
      <c r="E159" s="547" t="s">
        <v>652</v>
      </c>
      <c r="F159" s="548">
        <v>187629</v>
      </c>
    </row>
    <row r="160" spans="1:6" ht="15.75" customHeight="1" x14ac:dyDescent="0.25">
      <c r="A160" s="560">
        <f t="shared" si="3"/>
        <v>44</v>
      </c>
      <c r="B160" s="564">
        <v>44671</v>
      </c>
      <c r="C160" s="543" t="s">
        <v>615</v>
      </c>
      <c r="D160" s="547" t="s">
        <v>653</v>
      </c>
      <c r="E160" s="547" t="s">
        <v>654</v>
      </c>
      <c r="F160" s="548">
        <v>6000</v>
      </c>
    </row>
    <row r="161" spans="1:7" ht="15.75" customHeight="1" x14ac:dyDescent="0.25">
      <c r="A161" s="560">
        <f t="shared" si="3"/>
        <v>45</v>
      </c>
      <c r="B161" s="564">
        <v>44707</v>
      </c>
      <c r="C161" s="543" t="s">
        <v>615</v>
      </c>
      <c r="D161" s="547" t="s">
        <v>655</v>
      </c>
      <c r="E161" s="547" t="s">
        <v>654</v>
      </c>
      <c r="F161" s="548">
        <v>2000</v>
      </c>
    </row>
    <row r="162" spans="1:7" ht="15.75" customHeight="1" x14ac:dyDescent="0.25">
      <c r="A162" s="560">
        <f t="shared" si="3"/>
        <v>46</v>
      </c>
      <c r="B162" s="564">
        <v>44676</v>
      </c>
      <c r="C162" s="543" t="s">
        <v>615</v>
      </c>
      <c r="D162" s="547" t="s">
        <v>656</v>
      </c>
      <c r="E162" s="547" t="s">
        <v>654</v>
      </c>
      <c r="F162" s="548">
        <v>375258</v>
      </c>
    </row>
    <row r="163" spans="1:7" ht="15.75" customHeight="1" x14ac:dyDescent="0.25">
      <c r="A163" s="560">
        <f t="shared" si="3"/>
        <v>47</v>
      </c>
      <c r="B163" s="564">
        <v>44179</v>
      </c>
      <c r="C163" s="543" t="s">
        <v>615</v>
      </c>
      <c r="D163" s="547" t="s">
        <v>657</v>
      </c>
      <c r="E163" s="547" t="s">
        <v>658</v>
      </c>
      <c r="F163" s="548">
        <v>169416</v>
      </c>
    </row>
    <row r="164" spans="1:7" ht="15.75" customHeight="1" x14ac:dyDescent="0.25">
      <c r="A164" s="560">
        <f t="shared" si="3"/>
        <v>48</v>
      </c>
      <c r="B164" s="564">
        <v>44179</v>
      </c>
      <c r="C164" s="543" t="s">
        <v>615</v>
      </c>
      <c r="D164" s="547" t="s">
        <v>659</v>
      </c>
      <c r="E164" s="547" t="s">
        <v>654</v>
      </c>
      <c r="F164" s="548">
        <v>135533</v>
      </c>
    </row>
    <row r="165" spans="1:7" ht="15.75" customHeight="1" x14ac:dyDescent="0.25">
      <c r="A165" s="560">
        <f t="shared" si="3"/>
        <v>49</v>
      </c>
      <c r="B165" s="564">
        <v>44179</v>
      </c>
      <c r="C165" s="543" t="s">
        <v>615</v>
      </c>
      <c r="D165" s="547" t="s">
        <v>660</v>
      </c>
      <c r="E165" s="547" t="s">
        <v>654</v>
      </c>
      <c r="F165" s="548">
        <v>169416</v>
      </c>
    </row>
    <row r="166" spans="1:7" ht="15.75" customHeight="1" x14ac:dyDescent="0.25">
      <c r="A166" s="560">
        <f t="shared" si="3"/>
        <v>50</v>
      </c>
      <c r="B166" s="564">
        <v>44540</v>
      </c>
      <c r="C166" s="543" t="s">
        <v>615</v>
      </c>
      <c r="D166" s="547" t="s">
        <v>661</v>
      </c>
      <c r="E166" s="547" t="s">
        <v>654</v>
      </c>
      <c r="F166" s="548">
        <v>139807</v>
      </c>
    </row>
    <row r="167" spans="1:7" ht="15.75" customHeight="1" x14ac:dyDescent="0.25">
      <c r="A167" s="560">
        <f t="shared" si="3"/>
        <v>51</v>
      </c>
      <c r="B167" s="564">
        <v>44740</v>
      </c>
      <c r="C167" s="543" t="s">
        <v>615</v>
      </c>
      <c r="D167" s="547" t="s">
        <v>662</v>
      </c>
      <c r="E167" s="547" t="s">
        <v>654</v>
      </c>
      <c r="F167" s="548">
        <v>1000</v>
      </c>
    </row>
    <row r="168" spans="1:7" ht="15.75" customHeight="1" x14ac:dyDescent="0.25">
      <c r="A168" s="560">
        <f t="shared" si="3"/>
        <v>52</v>
      </c>
      <c r="B168" s="564">
        <v>44179</v>
      </c>
      <c r="C168" s="543" t="s">
        <v>615</v>
      </c>
      <c r="D168" s="547" t="s">
        <v>663</v>
      </c>
      <c r="E168" s="547" t="s">
        <v>654</v>
      </c>
      <c r="F168" s="548">
        <v>169416</v>
      </c>
    </row>
    <row r="169" spans="1:7" ht="15.75" customHeight="1" x14ac:dyDescent="0.25">
      <c r="A169" s="560">
        <f t="shared" si="3"/>
        <v>53</v>
      </c>
      <c r="B169" s="564">
        <v>44749</v>
      </c>
      <c r="C169" s="543" t="s">
        <v>615</v>
      </c>
      <c r="D169" s="547" t="s">
        <v>664</v>
      </c>
      <c r="E169" s="547" t="s">
        <v>654</v>
      </c>
      <c r="F169" s="548">
        <v>3000</v>
      </c>
    </row>
    <row r="170" spans="1:7" ht="15.75" customHeight="1" x14ac:dyDescent="0.25">
      <c r="A170" s="560">
        <f t="shared" si="3"/>
        <v>54</v>
      </c>
      <c r="B170" s="564"/>
      <c r="C170" s="543" t="s">
        <v>615</v>
      </c>
      <c r="D170" s="547" t="s">
        <v>665</v>
      </c>
      <c r="E170" s="547" t="s">
        <v>654</v>
      </c>
      <c r="F170" s="548">
        <v>2000</v>
      </c>
      <c r="G170" s="533"/>
    </row>
    <row r="171" spans="1:7" ht="14.25" customHeight="1" x14ac:dyDescent="0.25">
      <c r="A171" s="869"/>
      <c r="B171" s="869"/>
      <c r="C171" s="869"/>
      <c r="D171" s="869"/>
      <c r="E171" s="869"/>
      <c r="F171" s="869"/>
    </row>
    <row r="172" spans="1:7" x14ac:dyDescent="0.25">
      <c r="A172" s="523"/>
      <c r="B172" s="871" t="s">
        <v>433</v>
      </c>
      <c r="C172" s="871"/>
      <c r="D172" s="527"/>
      <c r="E172" s="527"/>
      <c r="F172" s="527"/>
    </row>
    <row r="173" spans="1:7" x14ac:dyDescent="0.25">
      <c r="A173" s="872" t="s">
        <v>668</v>
      </c>
      <c r="B173" s="872"/>
      <c r="C173" s="872"/>
      <c r="D173" s="872"/>
      <c r="E173" s="536"/>
      <c r="F173" s="536"/>
    </row>
    <row r="174" spans="1:7" ht="31.5" x14ac:dyDescent="0.25">
      <c r="A174" s="566" t="s">
        <v>436</v>
      </c>
      <c r="B174" s="873" t="s">
        <v>669</v>
      </c>
      <c r="C174" s="874"/>
      <c r="D174" s="567" t="s">
        <v>670</v>
      </c>
      <c r="E174" s="567" t="s">
        <v>671</v>
      </c>
      <c r="F174" s="568" t="s">
        <v>672</v>
      </c>
    </row>
    <row r="175" spans="1:7" x14ac:dyDescent="0.25">
      <c r="A175" s="569"/>
      <c r="B175" s="866" t="s">
        <v>673</v>
      </c>
      <c r="C175" s="867"/>
      <c r="D175" s="867"/>
      <c r="E175" s="868"/>
      <c r="F175" s="570">
        <f>SUM(F176:F187)</f>
        <v>0</v>
      </c>
    </row>
    <row r="176" spans="1:7" x14ac:dyDescent="0.25">
      <c r="A176" s="569"/>
      <c r="B176" s="571"/>
      <c r="C176" s="571"/>
      <c r="D176" s="572"/>
      <c r="E176" s="572"/>
      <c r="F176" s="573"/>
    </row>
    <row r="177" spans="1:6" x14ac:dyDescent="0.25">
      <c r="A177" s="569"/>
      <c r="B177" s="571"/>
      <c r="C177" s="736"/>
      <c r="D177" s="737"/>
      <c r="E177" s="738"/>
      <c r="F177" s="573"/>
    </row>
    <row r="178" spans="1:6" x14ac:dyDescent="0.25">
      <c r="A178" s="569"/>
      <c r="B178" s="574"/>
      <c r="C178" s="523"/>
      <c r="D178" s="523"/>
      <c r="E178" s="528"/>
      <c r="F178" s="575"/>
    </row>
    <row r="179" spans="1:6" x14ac:dyDescent="0.25">
      <c r="A179" s="569"/>
      <c r="B179" s="574"/>
      <c r="C179" s="523"/>
      <c r="D179" s="523"/>
      <c r="E179" s="528"/>
      <c r="F179" s="575"/>
    </row>
    <row r="180" spans="1:6" x14ac:dyDescent="0.25">
      <c r="A180" s="569"/>
      <c r="B180" s="574"/>
      <c r="C180" s="523"/>
      <c r="D180" s="523"/>
      <c r="E180" s="528"/>
      <c r="F180" s="575"/>
    </row>
    <row r="181" spans="1:6" x14ac:dyDescent="0.25">
      <c r="A181" s="569"/>
      <c r="B181" s="574"/>
      <c r="C181" s="523"/>
      <c r="D181" s="523"/>
      <c r="E181" s="528"/>
      <c r="F181" s="575"/>
    </row>
    <row r="182" spans="1:6" x14ac:dyDescent="0.25">
      <c r="A182" s="569"/>
      <c r="B182" s="574"/>
      <c r="C182" s="523"/>
      <c r="D182" s="523"/>
      <c r="E182" s="528"/>
      <c r="F182" s="575"/>
    </row>
    <row r="183" spans="1:6" x14ac:dyDescent="0.25">
      <c r="A183" s="569"/>
      <c r="B183" s="574"/>
      <c r="C183" s="523"/>
      <c r="D183" s="523"/>
      <c r="E183" s="528"/>
      <c r="F183" s="575"/>
    </row>
    <row r="184" spans="1:6" x14ac:dyDescent="0.25">
      <c r="A184" s="569"/>
      <c r="B184" s="706"/>
      <c r="C184" s="523"/>
      <c r="D184" s="523"/>
      <c r="E184" s="523"/>
      <c r="F184" s="707"/>
    </row>
    <row r="185" spans="1:6" x14ac:dyDescent="0.25">
      <c r="A185" s="708"/>
      <c r="B185" s="709"/>
      <c r="C185" s="731"/>
      <c r="D185" s="732"/>
      <c r="E185" s="733"/>
      <c r="F185" s="710"/>
    </row>
    <row r="186" spans="1:6" x14ac:dyDescent="0.25">
      <c r="A186" s="569"/>
      <c r="B186" s="711"/>
      <c r="C186" s="731"/>
      <c r="D186" s="734"/>
      <c r="E186" s="735"/>
      <c r="F186" s="712"/>
    </row>
    <row r="187" spans="1:6" x14ac:dyDescent="0.25">
      <c r="A187" s="569"/>
      <c r="B187" s="713"/>
      <c r="C187" s="713"/>
      <c r="D187" s="714"/>
      <c r="E187" s="730"/>
      <c r="F187" s="715"/>
    </row>
    <row r="188" spans="1:6" x14ac:dyDescent="0.25">
      <c r="A188" s="523"/>
      <c r="B188" s="869" t="s">
        <v>666</v>
      </c>
      <c r="C188" s="869"/>
      <c r="D188" s="869"/>
      <c r="E188" s="869"/>
      <c r="F188" s="869"/>
    </row>
    <row r="189" spans="1:6" x14ac:dyDescent="0.25">
      <c r="F189" s="528"/>
    </row>
    <row r="190" spans="1:6" x14ac:dyDescent="0.25">
      <c r="F190" s="528"/>
    </row>
    <row r="191" spans="1:6" x14ac:dyDescent="0.25">
      <c r="F191" s="528"/>
    </row>
    <row r="192" spans="1:6" x14ac:dyDescent="0.25">
      <c r="F192" s="528"/>
    </row>
    <row r="193" spans="2:6" x14ac:dyDescent="0.25">
      <c r="B193" s="523"/>
      <c r="C193" s="523"/>
      <c r="D193" s="523"/>
      <c r="E193" s="523"/>
      <c r="F193" s="528"/>
    </row>
    <row r="194" spans="2:6" x14ac:dyDescent="0.25">
      <c r="B194" s="523"/>
      <c r="C194" s="523"/>
      <c r="D194" s="523"/>
      <c r="E194" s="523"/>
      <c r="F194" s="528"/>
    </row>
    <row r="195" spans="2:6" x14ac:dyDescent="0.25">
      <c r="B195" s="523"/>
      <c r="C195" s="523"/>
      <c r="D195" s="565"/>
      <c r="E195" s="523"/>
      <c r="F195" s="528"/>
    </row>
    <row r="196" spans="2:6" x14ac:dyDescent="0.25">
      <c r="B196" s="523"/>
      <c r="C196" s="523"/>
      <c r="D196" s="565"/>
      <c r="E196" s="523"/>
      <c r="F196" s="528"/>
    </row>
    <row r="197" spans="2:6" x14ac:dyDescent="0.25">
      <c r="B197" s="523"/>
      <c r="C197" s="523"/>
      <c r="D197" s="565"/>
      <c r="E197" s="523"/>
      <c r="F197" s="528"/>
    </row>
    <row r="198" spans="2:6" x14ac:dyDescent="0.25">
      <c r="B198" s="523"/>
      <c r="C198" s="523"/>
      <c r="D198" s="523"/>
      <c r="E198" s="523"/>
      <c r="F198" s="523"/>
    </row>
    <row r="199" spans="2:6" x14ac:dyDescent="0.25">
      <c r="B199" s="523"/>
      <c r="C199" s="523"/>
      <c r="D199" s="523"/>
      <c r="E199" s="523"/>
      <c r="F199" s="523"/>
    </row>
    <row r="200" spans="2:6" x14ac:dyDescent="0.25">
      <c r="B200" s="523"/>
      <c r="C200" s="523"/>
      <c r="D200" s="523"/>
      <c r="E200" s="523"/>
      <c r="F200" s="523"/>
    </row>
    <row r="201" spans="2:6" x14ac:dyDescent="0.25">
      <c r="B201" s="565"/>
      <c r="C201" s="523"/>
      <c r="D201" s="523"/>
      <c r="E201" s="523"/>
      <c r="F201" s="523"/>
    </row>
    <row r="202" spans="2:6" x14ac:dyDescent="0.25">
      <c r="B202" s="565"/>
      <c r="C202" s="523"/>
      <c r="D202" s="523"/>
      <c r="E202" s="523"/>
      <c r="F202" s="523"/>
    </row>
    <row r="203" spans="2:6" x14ac:dyDescent="0.25">
      <c r="B203" s="565"/>
      <c r="C203" s="523"/>
      <c r="D203" s="523"/>
      <c r="E203" s="523"/>
      <c r="F203" s="523"/>
    </row>
    <row r="204" spans="2:6" x14ac:dyDescent="0.25">
      <c r="B204" s="523"/>
      <c r="C204" s="523"/>
      <c r="D204" s="523"/>
      <c r="E204" s="523"/>
      <c r="F204" s="523"/>
    </row>
    <row r="205" spans="2:6" x14ac:dyDescent="0.25">
      <c r="B205" s="523"/>
      <c r="C205" s="523"/>
      <c r="D205" s="523"/>
      <c r="E205" s="523"/>
      <c r="F205" s="523"/>
    </row>
    <row r="210" spans="2:4" x14ac:dyDescent="0.25">
      <c r="B210" s="523"/>
      <c r="C210" s="523"/>
      <c r="D210" s="523"/>
    </row>
    <row r="211" spans="2:4" x14ac:dyDescent="0.25">
      <c r="B211" s="523"/>
      <c r="C211" s="523"/>
      <c r="D211" s="523"/>
    </row>
    <row r="212" spans="2:4" x14ac:dyDescent="0.25">
      <c r="B212" s="523"/>
      <c r="C212" s="523"/>
      <c r="D212" s="565"/>
    </row>
    <row r="213" spans="2:4" x14ac:dyDescent="0.25">
      <c r="B213" s="523"/>
      <c r="C213" s="523"/>
      <c r="D213" s="565"/>
    </row>
    <row r="214" spans="2:4" x14ac:dyDescent="0.25">
      <c r="B214" s="523"/>
      <c r="C214" s="523"/>
      <c r="D214" s="565"/>
    </row>
    <row r="215" spans="2:4" x14ac:dyDescent="0.25">
      <c r="B215" s="523"/>
      <c r="C215" s="523"/>
      <c r="D215" s="523"/>
    </row>
    <row r="216" spans="2:4" x14ac:dyDescent="0.25">
      <c r="B216" s="523"/>
      <c r="C216" s="523"/>
      <c r="D216" s="523"/>
    </row>
    <row r="217" spans="2:4" x14ac:dyDescent="0.25">
      <c r="B217" s="523"/>
      <c r="C217" s="523"/>
      <c r="D217" s="523"/>
    </row>
    <row r="218" spans="2:4" x14ac:dyDescent="0.25">
      <c r="B218" s="565"/>
      <c r="C218" s="523"/>
      <c r="D218" s="523"/>
    </row>
    <row r="219" spans="2:4" x14ac:dyDescent="0.25">
      <c r="B219" s="565"/>
      <c r="C219" s="523"/>
      <c r="D219" s="523"/>
    </row>
    <row r="220" spans="2:4" x14ac:dyDescent="0.25">
      <c r="B220" s="565"/>
      <c r="C220" s="523"/>
      <c r="D220" s="523"/>
    </row>
    <row r="221" spans="2:4" x14ac:dyDescent="0.25">
      <c r="B221" s="523"/>
      <c r="C221" s="523"/>
      <c r="D221" s="523"/>
    </row>
    <row r="222" spans="2:4" x14ac:dyDescent="0.25">
      <c r="B222" s="523"/>
      <c r="C222" s="523"/>
      <c r="D222" s="523"/>
    </row>
    <row r="223" spans="2:4" x14ac:dyDescent="0.25">
      <c r="B223" s="523"/>
      <c r="C223" s="523"/>
      <c r="D223" s="523"/>
    </row>
    <row r="224" spans="2:4" x14ac:dyDescent="0.25">
      <c r="B224" s="523"/>
      <c r="C224" s="523"/>
      <c r="D224" s="523"/>
    </row>
    <row r="225" spans="2:4" x14ac:dyDescent="0.25">
      <c r="B225" s="523"/>
      <c r="C225" s="523"/>
      <c r="D225" s="523"/>
    </row>
    <row r="226" spans="2:4" x14ac:dyDescent="0.25">
      <c r="B226" s="523"/>
      <c r="C226" s="523"/>
      <c r="D226" s="523"/>
    </row>
    <row r="227" spans="2:4" x14ac:dyDescent="0.25">
      <c r="B227" s="523"/>
      <c r="C227" s="523"/>
      <c r="D227" s="523"/>
    </row>
    <row r="228" spans="2:4" x14ac:dyDescent="0.25">
      <c r="B228" s="523"/>
      <c r="C228" s="523"/>
      <c r="D228" s="523"/>
    </row>
    <row r="229" spans="2:4" x14ac:dyDescent="0.25">
      <c r="B229" s="523"/>
      <c r="C229" s="523"/>
      <c r="D229" s="523"/>
    </row>
    <row r="230" spans="2:4" x14ac:dyDescent="0.25">
      <c r="B230" s="523"/>
      <c r="C230" s="523"/>
      <c r="D230" s="523"/>
    </row>
    <row r="231" spans="2:4" x14ac:dyDescent="0.25">
      <c r="B231" s="523"/>
      <c r="C231" s="523"/>
      <c r="D231" s="523"/>
    </row>
  </sheetData>
  <mergeCells count="26">
    <mergeCell ref="A6:F6"/>
    <mergeCell ref="E1:F1"/>
    <mergeCell ref="A2:F2"/>
    <mergeCell ref="A3:F3"/>
    <mergeCell ref="A4:F4"/>
    <mergeCell ref="A5:F5"/>
    <mergeCell ref="C23:D23"/>
    <mergeCell ref="B8:C8"/>
    <mergeCell ref="C9:F9"/>
    <mergeCell ref="C10:E10"/>
    <mergeCell ref="C11:F11"/>
    <mergeCell ref="C12:F12"/>
    <mergeCell ref="A14:B14"/>
    <mergeCell ref="A15:B15"/>
    <mergeCell ref="A17:F17"/>
    <mergeCell ref="A18:C18"/>
    <mergeCell ref="A20:C20"/>
    <mergeCell ref="B22:C22"/>
    <mergeCell ref="B175:E175"/>
    <mergeCell ref="B188:F188"/>
    <mergeCell ref="C102:D102"/>
    <mergeCell ref="C116:D116"/>
    <mergeCell ref="A171:F171"/>
    <mergeCell ref="B172:C172"/>
    <mergeCell ref="A173:D173"/>
    <mergeCell ref="B174:C174"/>
  </mergeCells>
  <printOptions horizontalCentered="1"/>
  <pageMargins left="0.15748031496062992" right="0.15748031496062992" top="0.19685039370078741" bottom="0.78740157480314965" header="0.11811023622047245" footer="0.51181102362204722"/>
  <pageSetup scale="75" orientation="portrait" r:id="rId1"/>
  <headerFooter>
    <oddFooter>&amp;CPágina &amp;P de 6</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52"/>
  <sheetViews>
    <sheetView tabSelected="1" topLeftCell="A46" workbookViewId="0">
      <selection activeCell="C28" sqref="C28"/>
    </sheetView>
  </sheetViews>
  <sheetFormatPr baseColWidth="10" defaultRowHeight="15" x14ac:dyDescent="0.25"/>
  <cols>
    <col min="1" max="1" width="25" style="673" bestFit="1" customWidth="1"/>
    <col min="2" max="2" width="41" style="673" customWidth="1"/>
    <col min="3" max="3" width="16.42578125" style="673" customWidth="1"/>
    <col min="4" max="4" width="19.42578125" style="673" customWidth="1"/>
    <col min="5" max="5" width="19" style="673" customWidth="1"/>
    <col min="6" max="7" width="11.42578125" style="673" customWidth="1"/>
    <col min="8" max="16384" width="11.42578125" style="673"/>
  </cols>
  <sheetData>
    <row r="1" spans="1:8" ht="18" customHeight="1" thickBot="1" x14ac:dyDescent="0.3">
      <c r="A1" s="672"/>
      <c r="B1" s="672"/>
      <c r="C1" s="672"/>
      <c r="D1" s="885" t="s">
        <v>1047</v>
      </c>
      <c r="E1" s="885"/>
    </row>
    <row r="2" spans="1:8" ht="16.5" customHeight="1" x14ac:dyDescent="0.25">
      <c r="A2" s="886" t="s">
        <v>1011</v>
      </c>
      <c r="B2" s="887"/>
      <c r="C2" s="887"/>
      <c r="D2" s="887"/>
      <c r="E2" s="888"/>
    </row>
    <row r="3" spans="1:8" ht="17.25" customHeight="1" x14ac:dyDescent="0.25">
      <c r="A3" s="889" t="s">
        <v>1012</v>
      </c>
      <c r="B3" s="890"/>
      <c r="C3" s="890"/>
      <c r="D3" s="890"/>
      <c r="E3" s="891"/>
    </row>
    <row r="4" spans="1:8" ht="18.75" customHeight="1" x14ac:dyDescent="0.25">
      <c r="A4" s="892" t="s">
        <v>1013</v>
      </c>
      <c r="B4" s="893"/>
      <c r="C4" s="893"/>
      <c r="D4" s="893"/>
      <c r="E4" s="894"/>
    </row>
    <row r="5" spans="1:8" ht="23.25" customHeight="1" thickBot="1" x14ac:dyDescent="0.3">
      <c r="A5" s="895" t="s">
        <v>1014</v>
      </c>
      <c r="B5" s="896"/>
      <c r="C5" s="896"/>
      <c r="D5" s="896"/>
      <c r="E5" s="897"/>
    </row>
    <row r="6" spans="1:8" s="679" customFormat="1" ht="26.25" customHeight="1" thickBot="1" x14ac:dyDescent="0.25">
      <c r="A6" s="674" t="s">
        <v>1015</v>
      </c>
      <c r="B6" s="675" t="s">
        <v>1016</v>
      </c>
      <c r="C6" s="676" t="s">
        <v>1017</v>
      </c>
      <c r="D6" s="677" t="s">
        <v>1018</v>
      </c>
      <c r="E6" s="678" t="s">
        <v>1019</v>
      </c>
    </row>
    <row r="7" spans="1:8" s="685" customFormat="1" ht="35.1" customHeight="1" x14ac:dyDescent="0.2">
      <c r="A7" s="680" t="s">
        <v>1020</v>
      </c>
      <c r="B7" s="681" t="s">
        <v>1021</v>
      </c>
      <c r="C7" s="682">
        <v>0</v>
      </c>
      <c r="D7" s="683">
        <v>946769310.65999997</v>
      </c>
      <c r="E7" s="684">
        <f>D7-C7</f>
        <v>946769310.65999997</v>
      </c>
    </row>
    <row r="8" spans="1:8" s="685" customFormat="1" ht="35.1" customHeight="1" x14ac:dyDescent="0.2">
      <c r="A8" s="686" t="s">
        <v>1022</v>
      </c>
      <c r="B8" s="687" t="s">
        <v>1023</v>
      </c>
      <c r="C8" s="688">
        <v>0</v>
      </c>
      <c r="D8" s="689">
        <v>209351396.27000001</v>
      </c>
      <c r="E8" s="690">
        <f>D8-C8</f>
        <v>209351396.27000001</v>
      </c>
    </row>
    <row r="9" spans="1:8" s="685" customFormat="1" ht="35.1" customHeight="1" x14ac:dyDescent="0.2">
      <c r="A9" s="686" t="s">
        <v>1024</v>
      </c>
      <c r="B9" s="687" t="s">
        <v>1025</v>
      </c>
      <c r="C9" s="688">
        <v>0</v>
      </c>
      <c r="D9" s="689">
        <v>68378241.420000002</v>
      </c>
      <c r="E9" s="690">
        <f>D9-C9</f>
        <v>68378241.420000002</v>
      </c>
    </row>
    <row r="10" spans="1:8" s="685" customFormat="1" ht="35.1" customHeight="1" x14ac:dyDescent="0.2">
      <c r="A10" s="686" t="s">
        <v>1026</v>
      </c>
      <c r="B10" s="687" t="s">
        <v>1027</v>
      </c>
      <c r="C10" s="688">
        <v>0</v>
      </c>
      <c r="D10" s="691" t="s">
        <v>1028</v>
      </c>
      <c r="E10" s="692" t="s">
        <v>1028</v>
      </c>
    </row>
    <row r="11" spans="1:8" s="685" customFormat="1" ht="35.1" customHeight="1" x14ac:dyDescent="0.2">
      <c r="A11" s="686" t="s">
        <v>1029</v>
      </c>
      <c r="B11" s="687" t="s">
        <v>1030</v>
      </c>
      <c r="C11" s="688">
        <v>0</v>
      </c>
      <c r="D11" s="689">
        <v>669039672.97000003</v>
      </c>
      <c r="E11" s="690">
        <f>D11-C11</f>
        <v>669039672.97000003</v>
      </c>
    </row>
    <row r="12" spans="1:8" s="685" customFormat="1" ht="35.1" customHeight="1" x14ac:dyDescent="0.2">
      <c r="A12" s="686" t="s">
        <v>1031</v>
      </c>
      <c r="B12" s="687" t="s">
        <v>1032</v>
      </c>
      <c r="C12" s="688">
        <v>0</v>
      </c>
      <c r="D12" s="689">
        <v>946769310.65999997</v>
      </c>
      <c r="E12" s="690">
        <f t="shared" ref="E12:E18" si="0">D12-C12</f>
        <v>946769310.65999997</v>
      </c>
      <c r="H12" s="693"/>
    </row>
    <row r="13" spans="1:8" s="685" customFormat="1" ht="35.1" customHeight="1" x14ac:dyDescent="0.2">
      <c r="A13" s="686" t="s">
        <v>1033</v>
      </c>
      <c r="B13" s="687" t="s">
        <v>1034</v>
      </c>
      <c r="C13" s="688">
        <v>0</v>
      </c>
      <c r="D13" s="691">
        <v>0</v>
      </c>
      <c r="E13" s="690">
        <f t="shared" si="0"/>
        <v>0</v>
      </c>
    </row>
    <row r="14" spans="1:8" s="685" customFormat="1" ht="35.1" customHeight="1" x14ac:dyDescent="0.2">
      <c r="A14" s="686" t="s">
        <v>1035</v>
      </c>
      <c r="B14" s="687" t="s">
        <v>1036</v>
      </c>
      <c r="C14" s="688">
        <v>0</v>
      </c>
      <c r="D14" s="689">
        <v>68378241.420000002</v>
      </c>
      <c r="E14" s="690">
        <f t="shared" si="0"/>
        <v>68378241.420000002</v>
      </c>
    </row>
    <row r="15" spans="1:8" s="685" customFormat="1" ht="35.1" customHeight="1" x14ac:dyDescent="0.2">
      <c r="A15" s="686" t="s">
        <v>1037</v>
      </c>
      <c r="B15" s="687" t="s">
        <v>1038</v>
      </c>
      <c r="C15" s="688">
        <v>0</v>
      </c>
      <c r="D15" s="694">
        <v>13121587.16</v>
      </c>
      <c r="E15" s="695">
        <f t="shared" si="0"/>
        <v>13121587.16</v>
      </c>
    </row>
    <row r="16" spans="1:8" s="685" customFormat="1" ht="35.1" customHeight="1" x14ac:dyDescent="0.2">
      <c r="A16" s="686" t="s">
        <v>1039</v>
      </c>
      <c r="B16" s="687" t="s">
        <v>1040</v>
      </c>
      <c r="C16" s="688">
        <v>0</v>
      </c>
      <c r="D16" s="694">
        <v>0</v>
      </c>
      <c r="E16" s="695">
        <f t="shared" si="0"/>
        <v>0</v>
      </c>
    </row>
    <row r="17" spans="1:8" s="685" customFormat="1" ht="35.1" customHeight="1" x14ac:dyDescent="0.2">
      <c r="A17" s="686" t="s">
        <v>1041</v>
      </c>
      <c r="B17" s="687" t="s">
        <v>1042</v>
      </c>
      <c r="C17" s="688">
        <v>0</v>
      </c>
      <c r="D17" s="689">
        <v>132572453.06</v>
      </c>
      <c r="E17" s="690">
        <f t="shared" si="0"/>
        <v>132572453.06</v>
      </c>
    </row>
    <row r="18" spans="1:8" s="685" customFormat="1" ht="35.1" customHeight="1" thickBot="1" x14ac:dyDescent="0.25">
      <c r="A18" s="696" t="s">
        <v>1043</v>
      </c>
      <c r="B18" s="697" t="s">
        <v>1044</v>
      </c>
      <c r="C18" s="698">
        <v>0</v>
      </c>
      <c r="D18" s="699">
        <v>732697029.01999998</v>
      </c>
      <c r="E18" s="700">
        <f t="shared" si="0"/>
        <v>732697029.01999998</v>
      </c>
      <c r="H18" s="693"/>
    </row>
    <row r="19" spans="1:8" s="679" customFormat="1" ht="35.1" customHeight="1" thickBot="1" x14ac:dyDescent="0.25">
      <c r="A19" s="898" t="s">
        <v>1045</v>
      </c>
      <c r="B19" s="899"/>
      <c r="C19" s="701">
        <f>SUM(C7:C18)</f>
        <v>0</v>
      </c>
      <c r="D19" s="702">
        <f>SUM(D7:D18)</f>
        <v>3787077242.6399999</v>
      </c>
      <c r="E19" s="703">
        <f>SUM(E7:E18)</f>
        <v>3787077242.6399999</v>
      </c>
    </row>
    <row r="20" spans="1:8" x14ac:dyDescent="0.25">
      <c r="A20" s="672"/>
      <c r="B20" s="672"/>
      <c r="C20" s="672"/>
      <c r="D20" s="672"/>
      <c r="E20" s="672"/>
    </row>
    <row r="21" spans="1:8" x14ac:dyDescent="0.25">
      <c r="A21" s="884" t="s">
        <v>1046</v>
      </c>
      <c r="B21" s="884"/>
      <c r="C21" s="884"/>
      <c r="D21" s="884"/>
      <c r="E21" s="884"/>
    </row>
    <row r="22" spans="1:8" x14ac:dyDescent="0.25">
      <c r="A22" s="884"/>
      <c r="B22" s="884"/>
      <c r="C22" s="884"/>
      <c r="D22" s="884"/>
      <c r="E22" s="884"/>
    </row>
    <row r="23" spans="1:8" x14ac:dyDescent="0.25">
      <c r="E23" s="704"/>
    </row>
    <row r="24" spans="1:8" x14ac:dyDescent="0.25">
      <c r="A24" s="869"/>
      <c r="B24" s="869"/>
      <c r="C24" s="869"/>
      <c r="D24" s="869"/>
      <c r="E24" s="869"/>
    </row>
    <row r="25" spans="1:8" x14ac:dyDescent="0.25">
      <c r="A25" s="522"/>
      <c r="B25" s="522"/>
      <c r="C25" s="522"/>
      <c r="D25" s="522"/>
      <c r="E25" s="739"/>
    </row>
    <row r="26" spans="1:8" x14ac:dyDescent="0.25">
      <c r="A26" s="522"/>
      <c r="B26" s="522"/>
      <c r="C26" s="522"/>
      <c r="D26" s="522"/>
      <c r="E26" s="739"/>
    </row>
    <row r="27" spans="1:8" x14ac:dyDescent="0.25">
      <c r="A27" s="522"/>
      <c r="B27" s="522"/>
      <c r="C27" s="522"/>
      <c r="D27" s="522"/>
      <c r="E27" s="739"/>
    </row>
    <row r="28" spans="1:8" x14ac:dyDescent="0.25">
      <c r="A28" s="522"/>
      <c r="B28" s="522"/>
      <c r="C28" s="522"/>
      <c r="D28" s="522"/>
      <c r="E28" s="739"/>
    </row>
    <row r="29" spans="1:8" x14ac:dyDescent="0.25">
      <c r="A29" s="523"/>
      <c r="B29" s="523"/>
      <c r="C29" s="523"/>
      <c r="D29" s="523"/>
      <c r="E29" s="739"/>
    </row>
    <row r="30" spans="1:8" x14ac:dyDescent="0.25">
      <c r="A30" s="523"/>
      <c r="B30" s="523"/>
      <c r="C30" s="523"/>
      <c r="D30" s="523"/>
      <c r="E30" s="739"/>
    </row>
    <row r="31" spans="1:8" x14ac:dyDescent="0.25">
      <c r="A31" s="523"/>
      <c r="B31" s="523"/>
      <c r="C31" s="565"/>
      <c r="D31" s="523"/>
      <c r="E31" s="739"/>
    </row>
    <row r="32" spans="1:8" x14ac:dyDescent="0.25">
      <c r="A32" s="523"/>
      <c r="B32" s="523"/>
      <c r="C32" s="565"/>
      <c r="D32" s="523"/>
      <c r="E32" s="739"/>
    </row>
    <row r="33" spans="1:5" x14ac:dyDescent="0.25">
      <c r="A33" s="523"/>
      <c r="B33" s="523"/>
      <c r="C33" s="565"/>
      <c r="D33" s="523"/>
      <c r="E33" s="739"/>
    </row>
    <row r="34" spans="1:5" x14ac:dyDescent="0.25">
      <c r="A34" s="523"/>
      <c r="B34" s="523"/>
      <c r="C34" s="523"/>
      <c r="D34" s="523"/>
      <c r="E34" s="523"/>
    </row>
    <row r="35" spans="1:5" x14ac:dyDescent="0.25">
      <c r="A35" s="523"/>
      <c r="B35" s="523"/>
      <c r="C35" s="523"/>
      <c r="D35" s="523"/>
      <c r="E35" s="523"/>
    </row>
    <row r="36" spans="1:5" x14ac:dyDescent="0.25">
      <c r="A36" s="523"/>
      <c r="B36" s="523"/>
      <c r="C36" s="523"/>
      <c r="D36" s="523"/>
      <c r="E36" s="523"/>
    </row>
    <row r="37" spans="1:5" x14ac:dyDescent="0.25">
      <c r="A37" s="565"/>
      <c r="B37" s="523"/>
      <c r="C37" s="523"/>
      <c r="D37" s="523"/>
      <c r="E37" s="523"/>
    </row>
    <row r="38" spans="1:5" x14ac:dyDescent="0.25">
      <c r="A38" s="565"/>
      <c r="B38" s="523"/>
      <c r="C38" s="523"/>
      <c r="D38" s="523"/>
      <c r="E38" s="523"/>
    </row>
    <row r="39" spans="1:5" x14ac:dyDescent="0.25">
      <c r="A39" s="565"/>
      <c r="B39" s="523"/>
      <c r="C39" s="523"/>
      <c r="D39" s="523"/>
      <c r="E39" s="523"/>
    </row>
    <row r="40" spans="1:5" x14ac:dyDescent="0.25">
      <c r="A40" s="523"/>
      <c r="B40" s="523"/>
      <c r="C40" s="523"/>
      <c r="D40" s="523"/>
      <c r="E40" s="523"/>
    </row>
    <row r="41" spans="1:5" x14ac:dyDescent="0.25">
      <c r="A41" s="523"/>
      <c r="B41" s="523"/>
      <c r="C41" s="523"/>
      <c r="D41" s="523"/>
      <c r="E41" s="523"/>
    </row>
    <row r="42" spans="1:5" x14ac:dyDescent="0.25">
      <c r="A42" s="522"/>
      <c r="B42" s="522"/>
      <c r="C42" s="522"/>
      <c r="D42" s="522"/>
      <c r="E42" s="522"/>
    </row>
    <row r="43" spans="1:5" x14ac:dyDescent="0.25">
      <c r="A43" s="522"/>
      <c r="B43" s="522"/>
      <c r="C43" s="522"/>
      <c r="D43" s="522"/>
      <c r="E43" s="522"/>
    </row>
    <row r="44" spans="1:5" x14ac:dyDescent="0.25">
      <c r="A44" s="522"/>
      <c r="B44" s="522"/>
      <c r="C44" s="522"/>
      <c r="D44" s="522"/>
      <c r="E44" s="522"/>
    </row>
    <row r="45" spans="1:5" x14ac:dyDescent="0.25">
      <c r="A45" s="522"/>
      <c r="B45" s="522"/>
      <c r="C45" s="522"/>
      <c r="D45" s="522"/>
      <c r="E45" s="522"/>
    </row>
    <row r="46" spans="1:5" x14ac:dyDescent="0.25">
      <c r="A46" s="523"/>
      <c r="B46" s="523"/>
      <c r="C46" s="523"/>
      <c r="D46" s="522"/>
      <c r="E46" s="522"/>
    </row>
    <row r="47" spans="1:5" x14ac:dyDescent="0.25">
      <c r="A47" s="523"/>
      <c r="B47" s="523"/>
      <c r="C47" s="523"/>
      <c r="D47" s="522"/>
      <c r="E47" s="522"/>
    </row>
    <row r="48" spans="1:5" x14ac:dyDescent="0.25">
      <c r="A48" s="523"/>
      <c r="B48" s="523"/>
      <c r="C48" s="565"/>
      <c r="D48" s="522"/>
      <c r="E48" s="522"/>
    </row>
    <row r="49" spans="1:5" x14ac:dyDescent="0.25">
      <c r="A49" s="523"/>
      <c r="B49" s="523"/>
      <c r="C49" s="565"/>
      <c r="D49" s="522"/>
      <c r="E49" s="522"/>
    </row>
    <row r="50" spans="1:5" x14ac:dyDescent="0.25">
      <c r="A50" s="523"/>
      <c r="B50" s="523"/>
      <c r="C50" s="565"/>
      <c r="D50" s="522"/>
      <c r="E50" s="522"/>
    </row>
    <row r="51" spans="1:5" x14ac:dyDescent="0.25">
      <c r="A51" s="523"/>
      <c r="B51" s="523"/>
      <c r="C51" s="523"/>
      <c r="D51" s="522"/>
      <c r="E51" s="522"/>
    </row>
    <row r="52" spans="1:5" x14ac:dyDescent="0.25">
      <c r="A52" s="523"/>
      <c r="B52" s="523"/>
      <c r="C52" s="523"/>
      <c r="D52" s="522"/>
      <c r="E52" s="522"/>
    </row>
  </sheetData>
  <mergeCells count="8">
    <mergeCell ref="A24:E24"/>
    <mergeCell ref="A21:E22"/>
    <mergeCell ref="D1:E1"/>
    <mergeCell ref="A2:E2"/>
    <mergeCell ref="A3:E3"/>
    <mergeCell ref="A4:E4"/>
    <mergeCell ref="A5:E5"/>
    <mergeCell ref="A19:B19"/>
  </mergeCells>
  <printOptions horizontalCentered="1"/>
  <pageMargins left="0.51181102362204722" right="0.31496062992125984" top="0.74803149606299213" bottom="0.74803149606299213" header="0.31496062992125984" footer="0.31496062992125984"/>
  <pageSetup scale="80"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2"/>
  <sheetViews>
    <sheetView topLeftCell="A64" workbookViewId="0">
      <selection activeCell="A2" sqref="A2"/>
    </sheetView>
  </sheetViews>
  <sheetFormatPr baseColWidth="10" defaultRowHeight="12.75" x14ac:dyDescent="0.2"/>
  <cols>
    <col min="1" max="1" width="100.7109375" customWidth="1"/>
    <col min="2" max="2" width="11.42578125" customWidth="1"/>
    <col min="3" max="3" width="2.7109375" customWidth="1"/>
    <col min="6" max="6" width="20.85546875" customWidth="1"/>
  </cols>
  <sheetData>
    <row r="1" spans="1:1" x14ac:dyDescent="0.2">
      <c r="A1" s="640" t="s">
        <v>1048</v>
      </c>
    </row>
    <row r="2" spans="1:1" x14ac:dyDescent="0.2">
      <c r="A2" s="641"/>
    </row>
    <row r="3" spans="1:1" x14ac:dyDescent="0.2">
      <c r="A3" s="642" t="s">
        <v>711</v>
      </c>
    </row>
    <row r="4" spans="1:1" x14ac:dyDescent="0.2">
      <c r="A4" s="642" t="s">
        <v>712</v>
      </c>
    </row>
    <row r="5" spans="1:1" x14ac:dyDescent="0.2">
      <c r="A5" s="642"/>
    </row>
    <row r="6" spans="1:1" x14ac:dyDescent="0.2">
      <c r="A6" s="433" t="s">
        <v>833</v>
      </c>
    </row>
    <row r="7" spans="1:1" x14ac:dyDescent="0.2">
      <c r="A7" s="433" t="s">
        <v>713</v>
      </c>
    </row>
    <row r="8" spans="1:1" ht="5.0999999999999996" customHeight="1" x14ac:dyDescent="0.2">
      <c r="A8" s="433"/>
    </row>
    <row r="9" spans="1:1" ht="30" customHeight="1" x14ac:dyDescent="0.2">
      <c r="A9" s="637" t="s">
        <v>714</v>
      </c>
    </row>
    <row r="10" spans="1:1" ht="5.0999999999999996" customHeight="1" x14ac:dyDescent="0.2">
      <c r="A10" s="637"/>
    </row>
    <row r="11" spans="1:1" ht="38.25" x14ac:dyDescent="0.2">
      <c r="A11" s="637" t="s">
        <v>715</v>
      </c>
    </row>
    <row r="12" spans="1:1" ht="5.0999999999999996" customHeight="1" x14ac:dyDescent="0.2">
      <c r="A12" s="637"/>
    </row>
    <row r="13" spans="1:1" ht="50.1" customHeight="1" x14ac:dyDescent="0.2">
      <c r="A13" s="637" t="s">
        <v>716</v>
      </c>
    </row>
    <row r="14" spans="1:1" ht="0.95" customHeight="1" x14ac:dyDescent="0.2">
      <c r="A14" s="637"/>
    </row>
    <row r="15" spans="1:1" ht="20.100000000000001" customHeight="1" x14ac:dyDescent="0.2">
      <c r="A15" s="433" t="s">
        <v>834</v>
      </c>
    </row>
    <row r="16" spans="1:1" ht="5.0999999999999996" customHeight="1" x14ac:dyDescent="0.2">
      <c r="A16" s="433"/>
    </row>
    <row r="17" spans="1:1" ht="24.95" customHeight="1" x14ac:dyDescent="0.2">
      <c r="A17" s="433" t="s">
        <v>717</v>
      </c>
    </row>
    <row r="18" spans="1:1" ht="5.0999999999999996" customHeight="1" x14ac:dyDescent="0.2">
      <c r="A18" s="637"/>
    </row>
    <row r="19" spans="1:1" ht="97.5" customHeight="1" x14ac:dyDescent="0.2">
      <c r="A19" s="637" t="s">
        <v>718</v>
      </c>
    </row>
    <row r="20" spans="1:1" ht="5.0999999999999996" customHeight="1" x14ac:dyDescent="0.2">
      <c r="A20" s="637"/>
    </row>
    <row r="21" spans="1:1" ht="31.5" customHeight="1" x14ac:dyDescent="0.2">
      <c r="A21" s="637" t="s">
        <v>835</v>
      </c>
    </row>
    <row r="22" spans="1:1" ht="5.0999999999999996" customHeight="1" x14ac:dyDescent="0.2">
      <c r="A22" s="433"/>
    </row>
    <row r="23" spans="1:1" ht="20.100000000000001" customHeight="1" x14ac:dyDescent="0.2">
      <c r="A23" s="433" t="s">
        <v>836</v>
      </c>
    </row>
    <row r="24" spans="1:1" ht="5.0999999999999996" customHeight="1" x14ac:dyDescent="0.2">
      <c r="A24" s="637"/>
    </row>
    <row r="25" spans="1:1" ht="20.100000000000001" customHeight="1" x14ac:dyDescent="0.2">
      <c r="A25" s="433" t="s">
        <v>719</v>
      </c>
    </row>
    <row r="26" spans="1:1" ht="20.100000000000001" customHeight="1" x14ac:dyDescent="0.2">
      <c r="A26" s="433" t="s">
        <v>720</v>
      </c>
    </row>
    <row r="27" spans="1:1" ht="15" customHeight="1" x14ac:dyDescent="0.2">
      <c r="A27" s="433" t="s">
        <v>721</v>
      </c>
    </row>
    <row r="28" spans="1:1" ht="20.100000000000001" customHeight="1" x14ac:dyDescent="0.2">
      <c r="A28" s="637" t="s">
        <v>722</v>
      </c>
    </row>
    <row r="29" spans="1:1" ht="20.100000000000001" customHeight="1" x14ac:dyDescent="0.2">
      <c r="A29" s="637" t="s">
        <v>723</v>
      </c>
    </row>
    <row r="30" spans="1:1" ht="31.5" customHeight="1" x14ac:dyDescent="0.2">
      <c r="A30" s="637" t="s">
        <v>724</v>
      </c>
    </row>
    <row r="31" spans="1:1" ht="27.75" customHeight="1" x14ac:dyDescent="0.2">
      <c r="A31" s="637" t="s">
        <v>725</v>
      </c>
    </row>
    <row r="32" spans="1:1" ht="5.0999999999999996" customHeight="1" x14ac:dyDescent="0.2">
      <c r="A32" s="637"/>
    </row>
    <row r="33" spans="1:1" ht="18" customHeight="1" x14ac:dyDescent="0.2">
      <c r="A33" s="433" t="s">
        <v>726</v>
      </c>
    </row>
    <row r="34" spans="1:1" ht="5.0999999999999996" customHeight="1" x14ac:dyDescent="0.2">
      <c r="A34" s="433"/>
    </row>
    <row r="35" spans="1:1" ht="96" customHeight="1" x14ac:dyDescent="0.2">
      <c r="A35" s="433" t="s">
        <v>837</v>
      </c>
    </row>
    <row r="36" spans="1:1" ht="5.0999999999999996" customHeight="1" x14ac:dyDescent="0.2">
      <c r="A36" s="637"/>
    </row>
    <row r="37" spans="1:1" ht="15" customHeight="1" x14ac:dyDescent="0.2">
      <c r="A37" s="433" t="s">
        <v>838</v>
      </c>
    </row>
    <row r="38" spans="1:1" ht="5.0999999999999996" customHeight="1" x14ac:dyDescent="0.2">
      <c r="A38" s="637"/>
    </row>
    <row r="39" spans="1:1" ht="15" customHeight="1" x14ac:dyDescent="0.2">
      <c r="A39" s="637" t="s">
        <v>727</v>
      </c>
    </row>
    <row r="40" spans="1:1" ht="5.0999999999999996" customHeight="1" x14ac:dyDescent="0.2">
      <c r="A40" s="637"/>
    </row>
    <row r="41" spans="1:1" x14ac:dyDescent="0.2">
      <c r="A41" s="433" t="s">
        <v>839</v>
      </c>
    </row>
    <row r="42" spans="1:1" ht="0.95" customHeight="1" x14ac:dyDescent="0.2">
      <c r="A42" s="433"/>
    </row>
    <row r="43" spans="1:1" ht="15" customHeight="1" x14ac:dyDescent="0.2">
      <c r="A43" s="433" t="s">
        <v>728</v>
      </c>
    </row>
    <row r="44" spans="1:1" ht="5.0999999999999996" customHeight="1" x14ac:dyDescent="0.2">
      <c r="A44" s="433"/>
    </row>
    <row r="45" spans="1:1" x14ac:dyDescent="0.2">
      <c r="A45" s="637" t="s">
        <v>927</v>
      </c>
    </row>
    <row r="46" spans="1:1" ht="38.25" x14ac:dyDescent="0.2">
      <c r="A46" s="628" t="s">
        <v>729</v>
      </c>
    </row>
    <row r="47" spans="1:1" ht="5.0999999999999996" customHeight="1" x14ac:dyDescent="0.2">
      <c r="A47" s="643"/>
    </row>
    <row r="48" spans="1:1" x14ac:dyDescent="0.2">
      <c r="A48" s="637" t="s">
        <v>928</v>
      </c>
    </row>
    <row r="49" spans="1:1" ht="41.25" customHeight="1" x14ac:dyDescent="0.2">
      <c r="A49" s="637" t="s">
        <v>730</v>
      </c>
    </row>
    <row r="50" spans="1:1" ht="0.95" customHeight="1" x14ac:dyDescent="0.2">
      <c r="A50" s="637"/>
    </row>
    <row r="51" spans="1:1" ht="15" customHeight="1" x14ac:dyDescent="0.2">
      <c r="A51" s="637" t="s">
        <v>929</v>
      </c>
    </row>
    <row r="52" spans="1:1" ht="15" customHeight="1" x14ac:dyDescent="0.2">
      <c r="A52" s="637" t="s">
        <v>825</v>
      </c>
    </row>
    <row r="53" spans="1:1" ht="5.0999999999999996" customHeight="1" x14ac:dyDescent="0.2">
      <c r="A53" s="637"/>
    </row>
    <row r="54" spans="1:1" ht="27.75" customHeight="1" x14ac:dyDescent="0.2">
      <c r="A54" s="433" t="s">
        <v>731</v>
      </c>
    </row>
    <row r="55" spans="1:1" ht="5.0999999999999996" customHeight="1" x14ac:dyDescent="0.2">
      <c r="A55" s="433"/>
    </row>
    <row r="56" spans="1:1" ht="15" customHeight="1" x14ac:dyDescent="0.2">
      <c r="A56" s="637" t="s">
        <v>732</v>
      </c>
    </row>
    <row r="57" spans="1:1" ht="5.0999999999999996" customHeight="1" x14ac:dyDescent="0.2">
      <c r="A57" s="637"/>
    </row>
    <row r="58" spans="1:1" ht="24.95" customHeight="1" x14ac:dyDescent="0.2">
      <c r="A58" s="433" t="s">
        <v>840</v>
      </c>
    </row>
    <row r="59" spans="1:1" ht="15" customHeight="1" x14ac:dyDescent="0.2">
      <c r="A59" s="637" t="s">
        <v>841</v>
      </c>
    </row>
    <row r="60" spans="1:1" ht="45" customHeight="1" x14ac:dyDescent="0.2">
      <c r="A60" s="433" t="s">
        <v>733</v>
      </c>
    </row>
    <row r="61" spans="1:1" ht="5.0999999999999996" customHeight="1" x14ac:dyDescent="0.2">
      <c r="A61" s="433"/>
    </row>
    <row r="62" spans="1:1" ht="15" customHeight="1" x14ac:dyDescent="0.2">
      <c r="A62" s="644" t="s">
        <v>734</v>
      </c>
    </row>
    <row r="63" spans="1:1" ht="5.0999999999999996" customHeight="1" x14ac:dyDescent="0.2">
      <c r="A63" s="433"/>
    </row>
    <row r="64" spans="1:1" ht="30" customHeight="1" x14ac:dyDescent="0.2">
      <c r="A64" s="637" t="s">
        <v>735</v>
      </c>
    </row>
    <row r="65" spans="1:2" ht="5.0999999999999996" customHeight="1" x14ac:dyDescent="0.2">
      <c r="A65" s="637"/>
    </row>
    <row r="66" spans="1:2" x14ac:dyDescent="0.2">
      <c r="A66" s="433" t="s">
        <v>736</v>
      </c>
    </row>
    <row r="67" spans="1:2" ht="5.0999999999999996" customHeight="1" x14ac:dyDescent="0.2">
      <c r="A67" s="433"/>
    </row>
    <row r="68" spans="1:2" ht="15" customHeight="1" x14ac:dyDescent="0.2">
      <c r="A68" s="433" t="s">
        <v>737</v>
      </c>
    </row>
    <row r="69" spans="1:2" ht="5.0999999999999996" customHeight="1" x14ac:dyDescent="0.2">
      <c r="A69" s="433"/>
    </row>
    <row r="70" spans="1:2" ht="15" customHeight="1" x14ac:dyDescent="0.2">
      <c r="A70" s="433" t="s">
        <v>738</v>
      </c>
    </row>
    <row r="71" spans="1:2" ht="5.0999999999999996" customHeight="1" x14ac:dyDescent="0.2">
      <c r="A71" s="433"/>
    </row>
    <row r="72" spans="1:2" x14ac:dyDescent="0.2">
      <c r="A72" s="433" t="s">
        <v>739</v>
      </c>
    </row>
    <row r="73" spans="1:2" ht="5.0999999999999996" customHeight="1" x14ac:dyDescent="0.2">
      <c r="A73" s="433"/>
    </row>
    <row r="74" spans="1:2" ht="30.75" customHeight="1" x14ac:dyDescent="0.2">
      <c r="A74" s="644" t="s">
        <v>842</v>
      </c>
    </row>
    <row r="75" spans="1:2" ht="14.25" x14ac:dyDescent="0.2">
      <c r="A75" s="639" t="s">
        <v>740</v>
      </c>
      <c r="B75" s="633"/>
    </row>
    <row r="76" spans="1:2" ht="15" customHeight="1" x14ac:dyDescent="0.2">
      <c r="A76" s="639" t="s">
        <v>741</v>
      </c>
      <c r="B76" s="633"/>
    </row>
    <row r="77" spans="1:2" ht="5.0999999999999996" customHeight="1" x14ac:dyDescent="0.2">
      <c r="A77" s="639"/>
      <c r="B77" s="633"/>
    </row>
    <row r="78" spans="1:2" x14ac:dyDescent="0.2">
      <c r="A78" s="644" t="s">
        <v>843</v>
      </c>
    </row>
    <row r="79" spans="1:2" ht="5.0999999999999996" customHeight="1" x14ac:dyDescent="0.2">
      <c r="A79" s="637"/>
    </row>
    <row r="80" spans="1:2" ht="15" customHeight="1" x14ac:dyDescent="0.2">
      <c r="A80" s="637" t="s">
        <v>742</v>
      </c>
    </row>
    <row r="81" spans="1:1" ht="4.5" customHeight="1" x14ac:dyDescent="0.2">
      <c r="A81" s="637"/>
    </row>
    <row r="82" spans="1:1" x14ac:dyDescent="0.2">
      <c r="A82" s="637" t="s">
        <v>743</v>
      </c>
    </row>
    <row r="83" spans="1:1" ht="15" customHeight="1" x14ac:dyDescent="0.2">
      <c r="A83" s="637" t="s">
        <v>744</v>
      </c>
    </row>
    <row r="84" spans="1:1" ht="15" customHeight="1" x14ac:dyDescent="0.2">
      <c r="A84" s="637" t="s">
        <v>745</v>
      </c>
    </row>
    <row r="85" spans="1:1" ht="15" customHeight="1" x14ac:dyDescent="0.2">
      <c r="A85" s="637" t="s">
        <v>746</v>
      </c>
    </row>
    <row r="86" spans="1:1" ht="5.0999999999999996" customHeight="1" x14ac:dyDescent="0.2">
      <c r="A86" s="637"/>
    </row>
    <row r="87" spans="1:1" x14ac:dyDescent="0.2">
      <c r="A87" s="433" t="s">
        <v>747</v>
      </c>
    </row>
    <row r="88" spans="1:1" ht="5.0999999999999996" customHeight="1" x14ac:dyDescent="0.2">
      <c r="A88" s="433"/>
    </row>
    <row r="89" spans="1:1" x14ac:dyDescent="0.2">
      <c r="A89" s="644" t="s">
        <v>748</v>
      </c>
    </row>
    <row r="90" spans="1:1" ht="84" customHeight="1" x14ac:dyDescent="0.2">
      <c r="A90" s="637" t="s">
        <v>844</v>
      </c>
    </row>
    <row r="91" spans="1:1" ht="5.0999999999999996" customHeight="1" x14ac:dyDescent="0.2">
      <c r="A91" s="637"/>
    </row>
    <row r="92" spans="1:1" ht="26.25" customHeight="1" x14ac:dyDescent="0.2">
      <c r="A92" s="433" t="s">
        <v>845</v>
      </c>
    </row>
    <row r="93" spans="1:1" ht="5.0999999999999996" customHeight="1" x14ac:dyDescent="0.2">
      <c r="A93" s="433"/>
    </row>
    <row r="94" spans="1:1" ht="25.5" x14ac:dyDescent="0.2">
      <c r="A94" s="433" t="s">
        <v>846</v>
      </c>
    </row>
    <row r="95" spans="1:1" ht="5.0999999999999996" customHeight="1" x14ac:dyDescent="0.2">
      <c r="A95" s="433"/>
    </row>
    <row r="96" spans="1:1" ht="15" customHeight="1" x14ac:dyDescent="0.2">
      <c r="A96" s="637" t="s">
        <v>749</v>
      </c>
    </row>
    <row r="97" spans="1:2" ht="5.0999999999999996" customHeight="1" x14ac:dyDescent="0.2">
      <c r="A97" s="637"/>
    </row>
    <row r="98" spans="1:2" ht="15" x14ac:dyDescent="0.2">
      <c r="A98" s="638" t="s">
        <v>826</v>
      </c>
      <c r="B98" s="634"/>
    </row>
    <row r="99" spans="1:2" ht="14.25" x14ac:dyDescent="0.2">
      <c r="A99" s="639" t="s">
        <v>827</v>
      </c>
      <c r="B99" s="633"/>
    </row>
    <row r="100" spans="1:2" ht="14.25" x14ac:dyDescent="0.2">
      <c r="A100" s="639" t="s">
        <v>828</v>
      </c>
      <c r="B100" s="633"/>
    </row>
    <row r="101" spans="1:2" ht="14.25" x14ac:dyDescent="0.2">
      <c r="A101" s="639" t="s">
        <v>829</v>
      </c>
      <c r="B101" s="633"/>
    </row>
    <row r="102" spans="1:2" ht="14.25" x14ac:dyDescent="0.2">
      <c r="A102" s="639" t="s">
        <v>830</v>
      </c>
      <c r="B102" s="633"/>
    </row>
    <row r="103" spans="1:2" ht="14.25" x14ac:dyDescent="0.2">
      <c r="A103" s="639" t="s">
        <v>831</v>
      </c>
      <c r="B103" s="633"/>
    </row>
    <row r="104" spans="1:2" ht="14.25" x14ac:dyDescent="0.2">
      <c r="A104" s="639" t="s">
        <v>832</v>
      </c>
      <c r="B104" s="633"/>
    </row>
    <row r="105" spans="1:2" ht="5.0999999999999996" customHeight="1" x14ac:dyDescent="0.2">
      <c r="A105" s="637"/>
    </row>
    <row r="106" spans="1:2" ht="15" customHeight="1" x14ac:dyDescent="0.2">
      <c r="A106" s="433" t="s">
        <v>750</v>
      </c>
    </row>
    <row r="107" spans="1:2" ht="5.0999999999999996" customHeight="1" x14ac:dyDescent="0.2">
      <c r="A107" s="433"/>
    </row>
    <row r="108" spans="1:2" ht="15" customHeight="1" x14ac:dyDescent="0.2">
      <c r="A108" s="433" t="s">
        <v>751</v>
      </c>
    </row>
    <row r="109" spans="1:2" ht="5.0999999999999996" customHeight="1" x14ac:dyDescent="0.2">
      <c r="A109" s="433"/>
    </row>
    <row r="110" spans="1:2" ht="27.75" customHeight="1" x14ac:dyDescent="0.2">
      <c r="A110" s="433" t="s">
        <v>849</v>
      </c>
    </row>
    <row r="111" spans="1:2" ht="5.0999999999999996" customHeight="1" x14ac:dyDescent="0.2">
      <c r="A111" s="433"/>
    </row>
    <row r="112" spans="1:2" ht="15" customHeight="1" x14ac:dyDescent="0.2">
      <c r="A112" s="637" t="s">
        <v>861</v>
      </c>
    </row>
    <row r="113" spans="1:1" ht="15" customHeight="1" x14ac:dyDescent="0.2">
      <c r="A113" s="637" t="s">
        <v>930</v>
      </c>
    </row>
    <row r="114" spans="1:1" ht="15" customHeight="1" x14ac:dyDescent="0.2">
      <c r="A114" s="637" t="s">
        <v>862</v>
      </c>
    </row>
    <row r="115" spans="1:1" ht="15" customHeight="1" x14ac:dyDescent="0.2">
      <c r="A115" s="637" t="s">
        <v>931</v>
      </c>
    </row>
    <row r="116" spans="1:1" ht="15" customHeight="1" x14ac:dyDescent="0.2">
      <c r="A116" s="637" t="s">
        <v>932</v>
      </c>
    </row>
    <row r="117" spans="1:1" ht="15" customHeight="1" x14ac:dyDescent="0.2">
      <c r="A117" s="637" t="s">
        <v>863</v>
      </c>
    </row>
    <row r="118" spans="1:1" ht="15" customHeight="1" x14ac:dyDescent="0.2">
      <c r="A118" s="637" t="s">
        <v>933</v>
      </c>
    </row>
    <row r="119" spans="1:1" ht="15" customHeight="1" x14ac:dyDescent="0.2">
      <c r="A119" s="637" t="s">
        <v>934</v>
      </c>
    </row>
    <row r="120" spans="1:1" ht="15" customHeight="1" x14ac:dyDescent="0.2">
      <c r="A120" s="637" t="s">
        <v>935</v>
      </c>
    </row>
    <row r="121" spans="1:1" ht="15" customHeight="1" x14ac:dyDescent="0.2">
      <c r="A121" s="637" t="s">
        <v>864</v>
      </c>
    </row>
    <row r="122" spans="1:1" ht="15" customHeight="1" x14ac:dyDescent="0.2">
      <c r="A122" s="637" t="s">
        <v>936</v>
      </c>
    </row>
    <row r="123" spans="1:1" x14ac:dyDescent="0.2">
      <c r="A123" s="637" t="s">
        <v>937</v>
      </c>
    </row>
    <row r="124" spans="1:1" x14ac:dyDescent="0.2">
      <c r="A124" s="637" t="s">
        <v>865</v>
      </c>
    </row>
    <row r="125" spans="1:1" x14ac:dyDescent="0.2">
      <c r="A125" s="637" t="s">
        <v>938</v>
      </c>
    </row>
    <row r="126" spans="1:1" x14ac:dyDescent="0.2">
      <c r="A126" s="637" t="s">
        <v>939</v>
      </c>
    </row>
    <row r="127" spans="1:1" x14ac:dyDescent="0.2">
      <c r="A127" s="637" t="s">
        <v>940</v>
      </c>
    </row>
    <row r="128" spans="1:1" x14ac:dyDescent="0.2">
      <c r="A128" s="637" t="s">
        <v>941</v>
      </c>
    </row>
    <row r="129" spans="1:1" ht="15" customHeight="1" x14ac:dyDescent="0.2">
      <c r="A129" s="637" t="s">
        <v>942</v>
      </c>
    </row>
    <row r="130" spans="1:1" ht="15" customHeight="1" x14ac:dyDescent="0.2">
      <c r="A130" s="637" t="s">
        <v>943</v>
      </c>
    </row>
    <row r="131" spans="1:1" ht="5.0999999999999996" customHeight="1" x14ac:dyDescent="0.2">
      <c r="A131" s="433"/>
    </row>
    <row r="132" spans="1:1" ht="15" customHeight="1" x14ac:dyDescent="0.2">
      <c r="A132" s="433" t="s">
        <v>850</v>
      </c>
    </row>
    <row r="133" spans="1:1" ht="24" customHeight="1" x14ac:dyDescent="0.2">
      <c r="A133" s="433" t="s">
        <v>944</v>
      </c>
    </row>
    <row r="134" spans="1:1" ht="5.0999999999999996" customHeight="1" x14ac:dyDescent="0.2">
      <c r="A134" s="433"/>
    </row>
    <row r="135" spans="1:1" ht="15" customHeight="1" x14ac:dyDescent="0.2">
      <c r="A135" s="637" t="s">
        <v>866</v>
      </c>
    </row>
    <row r="136" spans="1:1" ht="15" customHeight="1" x14ac:dyDescent="0.2">
      <c r="A136" s="637" t="s">
        <v>867</v>
      </c>
    </row>
    <row r="137" spans="1:1" ht="15" customHeight="1" x14ac:dyDescent="0.2">
      <c r="A137" s="637" t="s">
        <v>868</v>
      </c>
    </row>
    <row r="138" spans="1:1" ht="15" customHeight="1" x14ac:dyDescent="0.2">
      <c r="A138" s="637" t="s">
        <v>869</v>
      </c>
    </row>
    <row r="139" spans="1:1" ht="15" customHeight="1" x14ac:dyDescent="0.2">
      <c r="A139" s="637" t="s">
        <v>870</v>
      </c>
    </row>
    <row r="140" spans="1:1" ht="15" customHeight="1" x14ac:dyDescent="0.2">
      <c r="A140" s="637" t="s">
        <v>871</v>
      </c>
    </row>
    <row r="141" spans="1:1" ht="15" customHeight="1" x14ac:dyDescent="0.2">
      <c r="A141" s="637" t="s">
        <v>872</v>
      </c>
    </row>
    <row r="142" spans="1:1" ht="15" customHeight="1" x14ac:dyDescent="0.2">
      <c r="A142" s="637" t="s">
        <v>873</v>
      </c>
    </row>
    <row r="143" spans="1:1" ht="15" customHeight="1" x14ac:dyDescent="0.2">
      <c r="A143" s="637" t="s">
        <v>874</v>
      </c>
    </row>
    <row r="144" spans="1:1" ht="15" customHeight="1" x14ac:dyDescent="0.2">
      <c r="A144" s="637" t="s">
        <v>875</v>
      </c>
    </row>
    <row r="145" spans="1:1" ht="15" customHeight="1" x14ac:dyDescent="0.2">
      <c r="A145" s="637" t="s">
        <v>876</v>
      </c>
    </row>
    <row r="146" spans="1:1" ht="15" customHeight="1" x14ac:dyDescent="0.2">
      <c r="A146" s="637" t="s">
        <v>877</v>
      </c>
    </row>
    <row r="147" spans="1:1" ht="15" customHeight="1" x14ac:dyDescent="0.2">
      <c r="A147" s="637" t="s">
        <v>878</v>
      </c>
    </row>
    <row r="148" spans="1:1" ht="15" customHeight="1" x14ac:dyDescent="0.2">
      <c r="A148" s="637" t="s">
        <v>879</v>
      </c>
    </row>
    <row r="149" spans="1:1" ht="15" customHeight="1" x14ac:dyDescent="0.2">
      <c r="A149" s="637" t="s">
        <v>880</v>
      </c>
    </row>
    <row r="150" spans="1:1" ht="15" customHeight="1" x14ac:dyDescent="0.2">
      <c r="A150" s="637" t="s">
        <v>881</v>
      </c>
    </row>
    <row r="151" spans="1:1" ht="5.0999999999999996" customHeight="1" x14ac:dyDescent="0.2">
      <c r="A151" s="637"/>
    </row>
    <row r="152" spans="1:1" ht="15" customHeight="1" x14ac:dyDescent="0.2">
      <c r="A152" s="433" t="s">
        <v>851</v>
      </c>
    </row>
    <row r="153" spans="1:1" ht="22.5" customHeight="1" x14ac:dyDescent="0.2">
      <c r="A153" s="433" t="s">
        <v>852</v>
      </c>
    </row>
    <row r="154" spans="1:1" ht="5.0999999999999996" customHeight="1" x14ac:dyDescent="0.2">
      <c r="A154" s="433"/>
    </row>
    <row r="155" spans="1:1" ht="15" customHeight="1" x14ac:dyDescent="0.2">
      <c r="A155" s="637" t="s">
        <v>882</v>
      </c>
    </row>
    <row r="156" spans="1:1" ht="15" customHeight="1" x14ac:dyDescent="0.2">
      <c r="A156" s="637" t="s">
        <v>883</v>
      </c>
    </row>
    <row r="157" spans="1:1" ht="15" customHeight="1" x14ac:dyDescent="0.2">
      <c r="A157" s="637" t="s">
        <v>884</v>
      </c>
    </row>
    <row r="158" spans="1:1" ht="15" customHeight="1" x14ac:dyDescent="0.2">
      <c r="A158" s="637" t="s">
        <v>885</v>
      </c>
    </row>
    <row r="159" spans="1:1" ht="15" customHeight="1" x14ac:dyDescent="0.2">
      <c r="A159" s="637" t="s">
        <v>886</v>
      </c>
    </row>
    <row r="160" spans="1:1" ht="15" customHeight="1" x14ac:dyDescent="0.2">
      <c r="A160" s="637" t="s">
        <v>887</v>
      </c>
    </row>
    <row r="161" spans="1:1" ht="15" customHeight="1" x14ac:dyDescent="0.2">
      <c r="A161" s="637" t="s">
        <v>888</v>
      </c>
    </row>
    <row r="162" spans="1:1" ht="5.0999999999999996" customHeight="1" x14ac:dyDescent="0.2">
      <c r="A162" s="433"/>
    </row>
    <row r="163" spans="1:1" ht="15" customHeight="1" x14ac:dyDescent="0.2">
      <c r="A163" s="433" t="s">
        <v>752</v>
      </c>
    </row>
    <row r="164" spans="1:1" ht="22.5" customHeight="1" x14ac:dyDescent="0.2">
      <c r="A164" s="433" t="s">
        <v>853</v>
      </c>
    </row>
    <row r="165" spans="1:1" ht="5.0999999999999996" customHeight="1" x14ac:dyDescent="0.2">
      <c r="A165" s="433"/>
    </row>
    <row r="166" spans="1:1" x14ac:dyDescent="0.2">
      <c r="A166" s="651" t="s">
        <v>889</v>
      </c>
    </row>
    <row r="167" spans="1:1" x14ac:dyDescent="0.2">
      <c r="A167" s="651" t="s">
        <v>890</v>
      </c>
    </row>
    <row r="168" spans="1:1" x14ac:dyDescent="0.2">
      <c r="A168" s="651" t="s">
        <v>891</v>
      </c>
    </row>
    <row r="169" spans="1:1" x14ac:dyDescent="0.2">
      <c r="A169" s="651" t="s">
        <v>892</v>
      </c>
    </row>
    <row r="170" spans="1:1" x14ac:dyDescent="0.2">
      <c r="A170" s="651" t="s">
        <v>893</v>
      </c>
    </row>
    <row r="171" spans="1:1" x14ac:dyDescent="0.2">
      <c r="A171" s="651" t="s">
        <v>894</v>
      </c>
    </row>
    <row r="172" spans="1:1" x14ac:dyDescent="0.2">
      <c r="A172" s="651" t="s">
        <v>895</v>
      </c>
    </row>
    <row r="173" spans="1:1" ht="5.0999999999999996" customHeight="1" x14ac:dyDescent="0.2">
      <c r="A173" s="646"/>
    </row>
    <row r="174" spans="1:1" ht="15" customHeight="1" x14ac:dyDescent="0.2">
      <c r="A174" s="433" t="s">
        <v>854</v>
      </c>
    </row>
    <row r="175" spans="1:1" ht="5.0999999999999996" customHeight="1" x14ac:dyDescent="0.2">
      <c r="A175" s="433"/>
    </row>
    <row r="176" spans="1:1" ht="30" customHeight="1" x14ac:dyDescent="0.2">
      <c r="A176" s="433" t="s">
        <v>855</v>
      </c>
    </row>
    <row r="177" spans="1:1" ht="15" customHeight="1" x14ac:dyDescent="0.2">
      <c r="A177" s="637" t="s">
        <v>896</v>
      </c>
    </row>
    <row r="178" spans="1:1" ht="15" customHeight="1" x14ac:dyDescent="0.2">
      <c r="A178" s="637" t="s">
        <v>897</v>
      </c>
    </row>
    <row r="179" spans="1:1" ht="15" customHeight="1" x14ac:dyDescent="0.2">
      <c r="A179" s="637" t="s">
        <v>898</v>
      </c>
    </row>
    <row r="180" spans="1:1" ht="15" customHeight="1" x14ac:dyDescent="0.2">
      <c r="A180" s="637" t="s">
        <v>899</v>
      </c>
    </row>
    <row r="181" spans="1:1" ht="15" customHeight="1" x14ac:dyDescent="0.2">
      <c r="A181" s="637" t="s">
        <v>900</v>
      </c>
    </row>
    <row r="182" spans="1:1" ht="15" customHeight="1" x14ac:dyDescent="0.2">
      <c r="A182" s="637" t="s">
        <v>901</v>
      </c>
    </row>
    <row r="183" spans="1:1" ht="15" customHeight="1" x14ac:dyDescent="0.2">
      <c r="A183" s="637" t="s">
        <v>902</v>
      </c>
    </row>
    <row r="184" spans="1:1" ht="15" customHeight="1" x14ac:dyDescent="0.2">
      <c r="A184" s="637" t="s">
        <v>903</v>
      </c>
    </row>
    <row r="185" spans="1:1" ht="15" customHeight="1" x14ac:dyDescent="0.2">
      <c r="A185" s="637" t="s">
        <v>904</v>
      </c>
    </row>
    <row r="186" spans="1:1" ht="15" customHeight="1" x14ac:dyDescent="0.2">
      <c r="A186" s="637" t="s">
        <v>905</v>
      </c>
    </row>
    <row r="187" spans="1:1" ht="5.0999999999999996" customHeight="1" x14ac:dyDescent="0.2">
      <c r="A187" s="433"/>
    </row>
    <row r="188" spans="1:1" ht="15" customHeight="1" x14ac:dyDescent="0.2">
      <c r="A188" s="433" t="s">
        <v>753</v>
      </c>
    </row>
    <row r="189" spans="1:1" ht="5.0999999999999996" customHeight="1" x14ac:dyDescent="0.2">
      <c r="A189" s="433"/>
    </row>
    <row r="190" spans="1:1" ht="30" customHeight="1" x14ac:dyDescent="0.2">
      <c r="A190" s="433" t="s">
        <v>856</v>
      </c>
    </row>
    <row r="191" spans="1:1" ht="15" customHeight="1" x14ac:dyDescent="0.2">
      <c r="A191" s="637" t="s">
        <v>906</v>
      </c>
    </row>
    <row r="192" spans="1:1" ht="15" customHeight="1" x14ac:dyDescent="0.2">
      <c r="A192" s="637" t="s">
        <v>907</v>
      </c>
    </row>
    <row r="193" spans="1:1" ht="15" customHeight="1" x14ac:dyDescent="0.2">
      <c r="A193" s="637" t="s">
        <v>908</v>
      </c>
    </row>
    <row r="194" spans="1:1" ht="15" customHeight="1" x14ac:dyDescent="0.2">
      <c r="A194" s="637" t="s">
        <v>909</v>
      </c>
    </row>
    <row r="195" spans="1:1" ht="15" customHeight="1" x14ac:dyDescent="0.2">
      <c r="A195" s="637" t="s">
        <v>910</v>
      </c>
    </row>
    <row r="196" spans="1:1" ht="15" customHeight="1" x14ac:dyDescent="0.2">
      <c r="A196" s="637" t="s">
        <v>911</v>
      </c>
    </row>
    <row r="197" spans="1:1" ht="15" customHeight="1" x14ac:dyDescent="0.2">
      <c r="A197" s="637" t="s">
        <v>912</v>
      </c>
    </row>
    <row r="198" spans="1:1" ht="15" customHeight="1" x14ac:dyDescent="0.2">
      <c r="A198" s="637" t="s">
        <v>913</v>
      </c>
    </row>
    <row r="199" spans="1:1" ht="15" customHeight="1" x14ac:dyDescent="0.2">
      <c r="A199" s="637" t="s">
        <v>914</v>
      </c>
    </row>
    <row r="200" spans="1:1" ht="15" customHeight="1" x14ac:dyDescent="0.2">
      <c r="A200" s="643" t="s">
        <v>847</v>
      </c>
    </row>
    <row r="201" spans="1:1" x14ac:dyDescent="0.2">
      <c r="A201" s="433"/>
    </row>
    <row r="202" spans="1:1" x14ac:dyDescent="0.2">
      <c r="A202" s="110"/>
    </row>
    <row r="203" spans="1:1" x14ac:dyDescent="0.2">
      <c r="A203" s="647"/>
    </row>
    <row r="204" spans="1:1" x14ac:dyDescent="0.2">
      <c r="A204" s="647"/>
    </row>
    <row r="205" spans="1:1" x14ac:dyDescent="0.2">
      <c r="A205" s="647"/>
    </row>
    <row r="206" spans="1:1" x14ac:dyDescent="0.2">
      <c r="A206" s="647"/>
    </row>
    <row r="207" spans="1:1" x14ac:dyDescent="0.2">
      <c r="A207" s="647"/>
    </row>
    <row r="208" spans="1:1" x14ac:dyDescent="0.2">
      <c r="A208" s="647"/>
    </row>
    <row r="209" spans="1:1" x14ac:dyDescent="0.2">
      <c r="A209" s="647"/>
    </row>
    <row r="210" spans="1:1" x14ac:dyDescent="0.2">
      <c r="A210" s="647"/>
    </row>
    <row r="211" spans="1:1" x14ac:dyDescent="0.2">
      <c r="A211" s="647"/>
    </row>
    <row r="212" spans="1:1" x14ac:dyDescent="0.2">
      <c r="A212" s="647"/>
    </row>
    <row r="213" spans="1:1" x14ac:dyDescent="0.2">
      <c r="A213" s="647"/>
    </row>
    <row r="214" spans="1:1" x14ac:dyDescent="0.2">
      <c r="A214" s="647"/>
    </row>
    <row r="215" spans="1:1" x14ac:dyDescent="0.2">
      <c r="A215" s="647"/>
    </row>
    <row r="216" spans="1:1" x14ac:dyDescent="0.2">
      <c r="A216" s="647"/>
    </row>
    <row r="217" spans="1:1" x14ac:dyDescent="0.2">
      <c r="A217" s="647"/>
    </row>
    <row r="218" spans="1:1" x14ac:dyDescent="0.2">
      <c r="A218" s="647"/>
    </row>
    <row r="219" spans="1:1" x14ac:dyDescent="0.2">
      <c r="A219" s="647"/>
    </row>
    <row r="220" spans="1:1" x14ac:dyDescent="0.2">
      <c r="A220" s="647"/>
    </row>
    <row r="221" spans="1:1" x14ac:dyDescent="0.2">
      <c r="A221" s="647"/>
    </row>
    <row r="222" spans="1:1" x14ac:dyDescent="0.2">
      <c r="A222" s="647" t="s">
        <v>754</v>
      </c>
    </row>
    <row r="223" spans="1:1" x14ac:dyDescent="0.2">
      <c r="A223" s="647" t="s">
        <v>755</v>
      </c>
    </row>
    <row r="224" spans="1:1" x14ac:dyDescent="0.2">
      <c r="A224" s="648" t="s">
        <v>756</v>
      </c>
    </row>
    <row r="225" spans="1:1" ht="5.0999999999999996" customHeight="1" x14ac:dyDescent="0.2">
      <c r="A225" s="648"/>
    </row>
    <row r="226" spans="1:1" ht="15" customHeight="1" x14ac:dyDescent="0.2">
      <c r="A226" s="433" t="s">
        <v>857</v>
      </c>
    </row>
    <row r="227" spans="1:1" ht="5.0999999999999996" customHeight="1" x14ac:dyDescent="0.2">
      <c r="A227" s="433"/>
    </row>
    <row r="228" spans="1:1" ht="15" customHeight="1" x14ac:dyDescent="0.2">
      <c r="A228" s="433" t="s">
        <v>915</v>
      </c>
    </row>
    <row r="229" spans="1:1" ht="15" customHeight="1" x14ac:dyDescent="0.2">
      <c r="A229" s="637" t="s">
        <v>757</v>
      </c>
    </row>
    <row r="230" spans="1:1" x14ac:dyDescent="0.2">
      <c r="A230" s="652" t="s">
        <v>916</v>
      </c>
    </row>
    <row r="231" spans="1:1" ht="15" customHeight="1" x14ac:dyDescent="0.2">
      <c r="A231" s="637" t="s">
        <v>917</v>
      </c>
    </row>
    <row r="232" spans="1:1" ht="15" customHeight="1" x14ac:dyDescent="0.2">
      <c r="A232" s="637" t="s">
        <v>918</v>
      </c>
    </row>
    <row r="233" spans="1:1" ht="15" customHeight="1" x14ac:dyDescent="0.2">
      <c r="A233" s="637" t="s">
        <v>919</v>
      </c>
    </row>
    <row r="234" spans="1:1" ht="5.0999999999999996" customHeight="1" x14ac:dyDescent="0.2">
      <c r="A234" s="433"/>
    </row>
    <row r="235" spans="1:1" ht="15" customHeight="1" x14ac:dyDescent="0.2">
      <c r="A235" s="433" t="s">
        <v>758</v>
      </c>
    </row>
    <row r="236" spans="1:1" ht="15" customHeight="1" x14ac:dyDescent="0.2">
      <c r="A236" s="637" t="s">
        <v>759</v>
      </c>
    </row>
    <row r="237" spans="1:1" ht="5.0999999999999996" customHeight="1" x14ac:dyDescent="0.2">
      <c r="A237" s="637"/>
    </row>
    <row r="238" spans="1:1" ht="57" customHeight="1" x14ac:dyDescent="0.2">
      <c r="A238" s="433" t="s">
        <v>920</v>
      </c>
    </row>
    <row r="239" spans="1:1" ht="5.0999999999999996" customHeight="1" x14ac:dyDescent="0.2">
      <c r="A239" s="433"/>
    </row>
    <row r="240" spans="1:1" s="645" customFormat="1" ht="15" customHeight="1" x14ac:dyDescent="0.2">
      <c r="A240" s="649" t="s">
        <v>760</v>
      </c>
    </row>
    <row r="241" spans="1:1" ht="5.0999999999999996" customHeight="1" x14ac:dyDescent="0.2">
      <c r="A241" s="637"/>
    </row>
    <row r="242" spans="1:1" ht="15" customHeight="1" x14ac:dyDescent="0.2">
      <c r="A242" s="433" t="s">
        <v>921</v>
      </c>
    </row>
    <row r="243" spans="1:1" ht="5.0999999999999996" customHeight="1" x14ac:dyDescent="0.2">
      <c r="A243" s="637"/>
    </row>
    <row r="244" spans="1:1" ht="15" customHeight="1" x14ac:dyDescent="0.2">
      <c r="A244" s="637" t="s">
        <v>761</v>
      </c>
    </row>
    <row r="245" spans="1:1" ht="15" customHeight="1" x14ac:dyDescent="0.2">
      <c r="A245" s="637" t="s">
        <v>762</v>
      </c>
    </row>
    <row r="246" spans="1:1" ht="15" customHeight="1" x14ac:dyDescent="0.2">
      <c r="A246" s="637" t="s">
        <v>763</v>
      </c>
    </row>
    <row r="247" spans="1:1" ht="15" customHeight="1" x14ac:dyDescent="0.2">
      <c r="A247" s="637" t="s">
        <v>764</v>
      </c>
    </row>
    <row r="248" spans="1:1" ht="15" customHeight="1" x14ac:dyDescent="0.2">
      <c r="A248" s="637" t="s">
        <v>765</v>
      </c>
    </row>
    <row r="249" spans="1:1" ht="15" customHeight="1" x14ac:dyDescent="0.2">
      <c r="A249" s="637" t="s">
        <v>766</v>
      </c>
    </row>
    <row r="250" spans="1:1" ht="15" customHeight="1" x14ac:dyDescent="0.2">
      <c r="A250" s="637" t="s">
        <v>767</v>
      </c>
    </row>
    <row r="251" spans="1:1" ht="15" customHeight="1" x14ac:dyDescent="0.2">
      <c r="A251" s="637" t="s">
        <v>768</v>
      </c>
    </row>
    <row r="252" spans="1:1" ht="15" customHeight="1" x14ac:dyDescent="0.2">
      <c r="A252" s="637" t="s">
        <v>769</v>
      </c>
    </row>
    <row r="253" spans="1:1" ht="15" customHeight="1" x14ac:dyDescent="0.2">
      <c r="A253" s="637" t="s">
        <v>770</v>
      </c>
    </row>
    <row r="254" spans="1:1" ht="15" customHeight="1" x14ac:dyDescent="0.2">
      <c r="A254" s="637" t="s">
        <v>771</v>
      </c>
    </row>
    <row r="255" spans="1:1" ht="5.0999999999999996" customHeight="1" x14ac:dyDescent="0.2">
      <c r="A255" s="637"/>
    </row>
    <row r="256" spans="1:1" ht="51.75" customHeight="1" x14ac:dyDescent="0.2">
      <c r="A256" s="433" t="s">
        <v>922</v>
      </c>
    </row>
    <row r="257" spans="1:1" ht="5.0999999999999996" customHeight="1" x14ac:dyDescent="0.2">
      <c r="A257" s="433"/>
    </row>
    <row r="258" spans="1:1" ht="15" customHeight="1" x14ac:dyDescent="0.2">
      <c r="A258" s="637" t="s">
        <v>772</v>
      </c>
    </row>
    <row r="259" spans="1:1" ht="5.0999999999999996" customHeight="1" x14ac:dyDescent="0.2">
      <c r="A259" s="433"/>
    </row>
    <row r="260" spans="1:1" ht="22.5" customHeight="1" x14ac:dyDescent="0.2">
      <c r="A260" s="433" t="s">
        <v>923</v>
      </c>
    </row>
    <row r="261" spans="1:1" ht="15" customHeight="1" x14ac:dyDescent="0.2">
      <c r="A261" s="637" t="s">
        <v>945</v>
      </c>
    </row>
    <row r="262" spans="1:1" ht="5.0999999999999996" customHeight="1" x14ac:dyDescent="0.2">
      <c r="A262" s="433"/>
    </row>
    <row r="263" spans="1:1" x14ac:dyDescent="0.2">
      <c r="A263" s="637" t="s">
        <v>773</v>
      </c>
    </row>
    <row r="264" spans="1:1" ht="5.0999999999999996" customHeight="1" x14ac:dyDescent="0.2">
      <c r="A264" s="433"/>
    </row>
    <row r="265" spans="1:1" ht="15" customHeight="1" x14ac:dyDescent="0.2">
      <c r="A265" s="637" t="s">
        <v>946</v>
      </c>
    </row>
    <row r="266" spans="1:1" x14ac:dyDescent="0.2">
      <c r="A266" s="637" t="s">
        <v>772</v>
      </c>
    </row>
    <row r="267" spans="1:1" ht="5.0999999999999996" customHeight="1" x14ac:dyDescent="0.2">
      <c r="A267" s="637"/>
    </row>
    <row r="268" spans="1:1" ht="25.5" x14ac:dyDescent="0.2">
      <c r="A268" s="628" t="s">
        <v>947</v>
      </c>
    </row>
    <row r="269" spans="1:1" ht="5.0999999999999996" customHeight="1" x14ac:dyDescent="0.2">
      <c r="A269" s="650"/>
    </row>
    <row r="270" spans="1:1" x14ac:dyDescent="0.2">
      <c r="A270" s="643" t="s">
        <v>774</v>
      </c>
    </row>
    <row r="271" spans="1:1" ht="5.0999999999999996" customHeight="1" x14ac:dyDescent="0.2">
      <c r="A271" s="643"/>
    </row>
    <row r="272" spans="1:1" x14ac:dyDescent="0.2">
      <c r="A272" s="641" t="s">
        <v>858</v>
      </c>
    </row>
    <row r="273" spans="1:1" ht="5.0999999999999996" customHeight="1" x14ac:dyDescent="0.2">
      <c r="A273" s="641"/>
    </row>
    <row r="274" spans="1:1" x14ac:dyDescent="0.2">
      <c r="A274" s="641" t="s">
        <v>775</v>
      </c>
    </row>
    <row r="275" spans="1:1" ht="39.950000000000003" customHeight="1" x14ac:dyDescent="0.2">
      <c r="A275" s="433" t="s">
        <v>924</v>
      </c>
    </row>
    <row r="276" spans="1:1" ht="5.0999999999999996" customHeight="1" x14ac:dyDescent="0.2">
      <c r="A276" s="637"/>
    </row>
    <row r="277" spans="1:1" ht="45" customHeight="1" x14ac:dyDescent="0.2">
      <c r="A277" s="637" t="s">
        <v>776</v>
      </c>
    </row>
    <row r="278" spans="1:1" ht="5.0999999999999996" customHeight="1" x14ac:dyDescent="0.2">
      <c r="A278" s="637"/>
    </row>
    <row r="279" spans="1:1" ht="25.5" x14ac:dyDescent="0.2">
      <c r="A279" s="342" t="s">
        <v>777</v>
      </c>
    </row>
    <row r="280" spans="1:1" x14ac:dyDescent="0.2">
      <c r="A280" s="637" t="s">
        <v>772</v>
      </c>
    </row>
    <row r="281" spans="1:1" ht="5.0999999999999996" customHeight="1" x14ac:dyDescent="0.2">
      <c r="A281" s="637"/>
    </row>
    <row r="282" spans="1:1" ht="24.75" customHeight="1" x14ac:dyDescent="0.2">
      <c r="A282" s="433" t="s">
        <v>778</v>
      </c>
    </row>
    <row r="283" spans="1:1" ht="5.0999999999999996" customHeight="1" x14ac:dyDescent="0.2">
      <c r="A283" s="637"/>
    </row>
    <row r="284" spans="1:1" x14ac:dyDescent="0.2">
      <c r="A284" s="637" t="s">
        <v>779</v>
      </c>
    </row>
    <row r="285" spans="1:1" ht="5.0999999999999996" customHeight="1" x14ac:dyDescent="0.2">
      <c r="A285" s="637"/>
    </row>
    <row r="286" spans="1:1" ht="15" customHeight="1" x14ac:dyDescent="0.2">
      <c r="A286" s="627" t="s">
        <v>848</v>
      </c>
    </row>
    <row r="287" spans="1:1" ht="5.0999999999999996" customHeight="1" x14ac:dyDescent="0.2">
      <c r="A287" s="637"/>
    </row>
    <row r="288" spans="1:1" x14ac:dyDescent="0.2">
      <c r="A288" s="637" t="s">
        <v>772</v>
      </c>
    </row>
    <row r="289" spans="1:1" ht="5.0999999999999996" customHeight="1" x14ac:dyDescent="0.2">
      <c r="A289" s="637"/>
    </row>
    <row r="290" spans="1:1" ht="50.1" customHeight="1" x14ac:dyDescent="0.2">
      <c r="A290" s="433" t="s">
        <v>780</v>
      </c>
    </row>
    <row r="291" spans="1:1" ht="5.0999999999999996" customHeight="1" x14ac:dyDescent="0.2">
      <c r="A291" s="637"/>
    </row>
    <row r="292" spans="1:1" ht="15" customHeight="1" x14ac:dyDescent="0.2">
      <c r="A292" s="637" t="s">
        <v>781</v>
      </c>
    </row>
    <row r="293" spans="1:1" ht="5.0999999999999996" customHeight="1" x14ac:dyDescent="0.2">
      <c r="A293" s="637"/>
    </row>
    <row r="294" spans="1:1" ht="15" customHeight="1" x14ac:dyDescent="0.2">
      <c r="A294" s="627" t="s">
        <v>859</v>
      </c>
    </row>
    <row r="295" spans="1:1" ht="15" customHeight="1" x14ac:dyDescent="0.2">
      <c r="A295" s="637" t="s">
        <v>782</v>
      </c>
    </row>
    <row r="296" spans="1:1" x14ac:dyDescent="0.2">
      <c r="A296" s="627" t="s">
        <v>860</v>
      </c>
    </row>
    <row r="297" spans="1:1" x14ac:dyDescent="0.2">
      <c r="A297" s="637" t="s">
        <v>783</v>
      </c>
    </row>
    <row r="298" spans="1:1" ht="5.0999999999999996" customHeight="1" x14ac:dyDescent="0.2">
      <c r="A298" s="637"/>
    </row>
    <row r="299" spans="1:1" ht="29.25" customHeight="1" x14ac:dyDescent="0.2">
      <c r="A299" s="433" t="s">
        <v>784</v>
      </c>
    </row>
    <row r="300" spans="1:1" ht="5.0999999999999996" customHeight="1" x14ac:dyDescent="0.2">
      <c r="A300" s="433"/>
    </row>
    <row r="301" spans="1:1" ht="63.75" x14ac:dyDescent="0.2">
      <c r="A301" s="637" t="s">
        <v>1007</v>
      </c>
    </row>
    <row r="302" spans="1:1" ht="5.0999999999999996" customHeight="1" x14ac:dyDescent="0.2">
      <c r="A302" s="630"/>
    </row>
    <row r="303" spans="1:1" ht="22.5" customHeight="1" x14ac:dyDescent="0.2">
      <c r="A303" s="433" t="s">
        <v>785</v>
      </c>
    </row>
    <row r="304" spans="1:1" ht="5.0999999999999996" customHeight="1" x14ac:dyDescent="0.2">
      <c r="A304" s="433"/>
    </row>
    <row r="305" spans="1:3" ht="27" customHeight="1" x14ac:dyDescent="0.2">
      <c r="A305" s="637" t="s">
        <v>925</v>
      </c>
    </row>
    <row r="306" spans="1:3" ht="5.0999999999999996" customHeight="1" x14ac:dyDescent="0.2">
      <c r="A306" s="637"/>
    </row>
    <row r="307" spans="1:3" ht="26.25" customHeight="1" x14ac:dyDescent="0.2">
      <c r="A307" s="637" t="s">
        <v>926</v>
      </c>
    </row>
    <row r="308" spans="1:3" ht="5.0999999999999996" customHeight="1" x14ac:dyDescent="0.2">
      <c r="A308" s="635"/>
    </row>
    <row r="309" spans="1:3" ht="42.75" customHeight="1" x14ac:dyDescent="0.2">
      <c r="A309" s="637" t="s">
        <v>952</v>
      </c>
    </row>
    <row r="310" spans="1:3" ht="5.0999999999999996" customHeight="1" x14ac:dyDescent="0.2">
      <c r="A310" s="637"/>
    </row>
    <row r="311" spans="1:3" ht="25.5" x14ac:dyDescent="0.2">
      <c r="A311" s="637" t="s">
        <v>948</v>
      </c>
    </row>
    <row r="312" spans="1:3" ht="5.0999999999999996" customHeight="1" x14ac:dyDescent="0.2">
      <c r="A312" s="653"/>
    </row>
    <row r="313" spans="1:3" ht="30" customHeight="1" x14ac:dyDescent="0.2">
      <c r="A313" s="637" t="s">
        <v>949</v>
      </c>
    </row>
    <row r="314" spans="1:3" ht="5.0999999999999996" customHeight="1" x14ac:dyDescent="0.2">
      <c r="A314" s="653"/>
    </row>
    <row r="315" spans="1:3" ht="38.25" x14ac:dyDescent="0.2">
      <c r="A315" s="637" t="s">
        <v>950</v>
      </c>
    </row>
    <row r="316" spans="1:3" ht="5.0999999999999996" customHeight="1" x14ac:dyDescent="0.2">
      <c r="A316" s="653"/>
    </row>
    <row r="317" spans="1:3" x14ac:dyDescent="0.2">
      <c r="A317" s="637" t="s">
        <v>951</v>
      </c>
    </row>
    <row r="318" spans="1:3" ht="5.0999999999999996" customHeight="1" x14ac:dyDescent="0.2">
      <c r="A318" s="653"/>
    </row>
    <row r="319" spans="1:3" ht="50.25" customHeight="1" x14ac:dyDescent="0.2">
      <c r="A319" s="637" t="s">
        <v>957</v>
      </c>
      <c r="B319" s="110"/>
      <c r="C319" s="637"/>
    </row>
    <row r="320" spans="1:3" ht="5.0999999999999996" customHeight="1" x14ac:dyDescent="0.2">
      <c r="A320" s="637"/>
    </row>
    <row r="321" spans="1:11" ht="38.25" x14ac:dyDescent="0.2">
      <c r="A321" s="637" t="s">
        <v>959</v>
      </c>
      <c r="C321" s="637"/>
    </row>
    <row r="322" spans="1:11" ht="5.0999999999999996" customHeight="1" x14ac:dyDescent="0.2">
      <c r="A322" s="653"/>
    </row>
    <row r="323" spans="1:11" ht="38.25" x14ac:dyDescent="0.2">
      <c r="A323" s="637" t="s">
        <v>960</v>
      </c>
      <c r="C323" s="637"/>
    </row>
    <row r="324" spans="1:11" ht="5.0999999999999996" customHeight="1" x14ac:dyDescent="0.2">
      <c r="A324" s="653"/>
    </row>
    <row r="325" spans="1:11" ht="38.25" x14ac:dyDescent="0.2">
      <c r="A325" s="637" t="s">
        <v>961</v>
      </c>
      <c r="C325" s="637"/>
    </row>
    <row r="326" spans="1:11" ht="5.0999999999999996" customHeight="1" x14ac:dyDescent="0.2">
      <c r="A326" s="635"/>
    </row>
    <row r="327" spans="1:11" ht="38.25" x14ac:dyDescent="0.2">
      <c r="A327" s="637" t="s">
        <v>962</v>
      </c>
      <c r="C327" s="637"/>
    </row>
    <row r="328" spans="1:11" ht="5.0999999999999996" customHeight="1" x14ac:dyDescent="0.2">
      <c r="A328" s="653"/>
    </row>
    <row r="329" spans="1:11" ht="25.5" x14ac:dyDescent="0.2">
      <c r="A329" s="637" t="s">
        <v>963</v>
      </c>
      <c r="C329" s="643"/>
      <c r="D329" s="643"/>
      <c r="E329" s="643"/>
      <c r="F329" s="643"/>
      <c r="G329" s="643"/>
      <c r="H329" s="643"/>
      <c r="I329" s="643"/>
      <c r="J329" s="643"/>
      <c r="K329" s="643"/>
    </row>
    <row r="330" spans="1:11" ht="5.0999999999999996" customHeight="1" x14ac:dyDescent="0.2">
      <c r="A330" s="635"/>
    </row>
    <row r="331" spans="1:11" ht="38.25" x14ac:dyDescent="0.2">
      <c r="A331" s="637" t="s">
        <v>964</v>
      </c>
    </row>
    <row r="332" spans="1:11" ht="5.0999999999999996" customHeight="1" x14ac:dyDescent="0.2">
      <c r="A332" s="653"/>
    </row>
    <row r="333" spans="1:11" ht="30" customHeight="1" x14ac:dyDescent="0.2">
      <c r="A333" s="637" t="s">
        <v>965</v>
      </c>
    </row>
    <row r="334" spans="1:11" ht="5.0999999999999996" customHeight="1" x14ac:dyDescent="0.2">
      <c r="A334" s="653"/>
    </row>
    <row r="335" spans="1:11" ht="25.5" x14ac:dyDescent="0.2">
      <c r="A335" s="637" t="s">
        <v>966</v>
      </c>
    </row>
    <row r="336" spans="1:11" ht="5.0999999999999996" customHeight="1" x14ac:dyDescent="0.2">
      <c r="A336" s="635"/>
    </row>
    <row r="337" spans="1:1" ht="15" x14ac:dyDescent="0.2">
      <c r="A337" s="629" t="s">
        <v>786</v>
      </c>
    </row>
    <row r="338" spans="1:1" ht="5.0999999999999996" customHeight="1" x14ac:dyDescent="0.2">
      <c r="A338" s="629"/>
    </row>
    <row r="339" spans="1:1" x14ac:dyDescent="0.2">
      <c r="A339" s="654" t="s">
        <v>958</v>
      </c>
    </row>
    <row r="340" spans="1:1" ht="5.0999999999999996" customHeight="1" x14ac:dyDescent="0.2">
      <c r="A340" s="654"/>
    </row>
    <row r="341" spans="1:1" x14ac:dyDescent="0.2">
      <c r="A341" s="652" t="s">
        <v>954</v>
      </c>
    </row>
    <row r="342" spans="1:1" ht="5.0999999999999996" customHeight="1" x14ac:dyDescent="0.2">
      <c r="A342" s="652"/>
    </row>
    <row r="343" spans="1:1" x14ac:dyDescent="0.2">
      <c r="A343" s="641" t="s">
        <v>787</v>
      </c>
    </row>
    <row r="344" spans="1:1" ht="5.0999999999999996" customHeight="1" x14ac:dyDescent="0.2">
      <c r="A344" s="641"/>
    </row>
    <row r="345" spans="1:1" ht="15" customHeight="1" x14ac:dyDescent="0.2">
      <c r="A345" s="651" t="s">
        <v>1006</v>
      </c>
    </row>
    <row r="346" spans="1:1" ht="5.0999999999999996" customHeight="1" x14ac:dyDescent="0.2">
      <c r="A346" s="637"/>
    </row>
    <row r="347" spans="1:1" ht="15" customHeight="1" x14ac:dyDescent="0.2">
      <c r="A347" s="433" t="s">
        <v>953</v>
      </c>
    </row>
    <row r="348" spans="1:1" ht="15" customHeight="1" x14ac:dyDescent="0.2">
      <c r="A348" s="637" t="s">
        <v>955</v>
      </c>
    </row>
    <row r="349" spans="1:1" ht="5.0999999999999996" customHeight="1" x14ac:dyDescent="0.2">
      <c r="A349" s="631"/>
    </row>
    <row r="350" spans="1:1" ht="15" customHeight="1" x14ac:dyDescent="0.2">
      <c r="A350" s="631" t="s">
        <v>788</v>
      </c>
    </row>
    <row r="351" spans="1:1" ht="5.0999999999999996" customHeight="1" x14ac:dyDescent="0.2">
      <c r="A351" s="630"/>
    </row>
    <row r="352" spans="1:1" ht="14.25" x14ac:dyDescent="0.2">
      <c r="A352" s="631" t="s">
        <v>789</v>
      </c>
    </row>
    <row r="353" spans="1:1" ht="5.0999999999999996" customHeight="1" x14ac:dyDescent="0.2">
      <c r="A353" s="631"/>
    </row>
    <row r="354" spans="1:1" ht="15" x14ac:dyDescent="0.2">
      <c r="A354" s="630" t="s">
        <v>790</v>
      </c>
    </row>
    <row r="355" spans="1:1" ht="5.0999999999999996" customHeight="1" x14ac:dyDescent="0.2">
      <c r="A355" s="631"/>
    </row>
    <row r="356" spans="1:1" ht="14.25" x14ac:dyDescent="0.2">
      <c r="A356" s="631" t="s">
        <v>791</v>
      </c>
    </row>
    <row r="357" spans="1:1" ht="5.0999999999999996" customHeight="1" x14ac:dyDescent="0.2">
      <c r="A357" s="631"/>
    </row>
    <row r="358" spans="1:1" ht="15" x14ac:dyDescent="0.2">
      <c r="A358" s="629" t="s">
        <v>792</v>
      </c>
    </row>
    <row r="359" spans="1:1" ht="15" x14ac:dyDescent="0.2">
      <c r="A359" s="629"/>
    </row>
    <row r="360" spans="1:1" ht="15" x14ac:dyDescent="0.2">
      <c r="A360" s="629"/>
    </row>
    <row r="361" spans="1:1" ht="15" x14ac:dyDescent="0.2">
      <c r="A361" s="629"/>
    </row>
    <row r="362" spans="1:1" ht="15" x14ac:dyDescent="0.2">
      <c r="A362" s="629"/>
    </row>
    <row r="363" spans="1:1" ht="15" x14ac:dyDescent="0.2">
      <c r="A363" s="629"/>
    </row>
    <row r="364" spans="1:1" ht="15" x14ac:dyDescent="0.2">
      <c r="A364" s="629"/>
    </row>
    <row r="365" spans="1:1" ht="15" x14ac:dyDescent="0.2">
      <c r="A365" s="629"/>
    </row>
    <row r="366" spans="1:1" ht="15" x14ac:dyDescent="0.2">
      <c r="A366" s="629"/>
    </row>
    <row r="367" spans="1:1" ht="15" x14ac:dyDescent="0.2">
      <c r="A367" s="629"/>
    </row>
    <row r="368" spans="1:1" ht="15" x14ac:dyDescent="0.2">
      <c r="A368" s="629"/>
    </row>
    <row r="369" spans="1:1" ht="15" x14ac:dyDescent="0.2">
      <c r="A369" s="629"/>
    </row>
    <row r="370" spans="1:1" ht="15" x14ac:dyDescent="0.2">
      <c r="A370" s="629"/>
    </row>
    <row r="371" spans="1:1" ht="15" x14ac:dyDescent="0.2">
      <c r="A371" s="629"/>
    </row>
    <row r="372" spans="1:1" ht="15" x14ac:dyDescent="0.2">
      <c r="A372" s="629"/>
    </row>
    <row r="373" spans="1:1" ht="15" x14ac:dyDescent="0.2">
      <c r="A373" s="629"/>
    </row>
    <row r="374" spans="1:1" ht="15" x14ac:dyDescent="0.2">
      <c r="A374" s="629"/>
    </row>
    <row r="375" spans="1:1" ht="15" x14ac:dyDescent="0.2">
      <c r="A375" s="629"/>
    </row>
    <row r="376" spans="1:1" ht="15" x14ac:dyDescent="0.2">
      <c r="A376" s="629"/>
    </row>
    <row r="377" spans="1:1" ht="15" x14ac:dyDescent="0.2">
      <c r="A377" s="629"/>
    </row>
    <row r="378" spans="1:1" ht="15" x14ac:dyDescent="0.2">
      <c r="A378" s="629"/>
    </row>
    <row r="379" spans="1:1" ht="15" x14ac:dyDescent="0.2">
      <c r="A379" s="629"/>
    </row>
    <row r="380" spans="1:1" ht="15" x14ac:dyDescent="0.2">
      <c r="A380" s="629"/>
    </row>
    <row r="381" spans="1:1" ht="15" x14ac:dyDescent="0.2">
      <c r="A381" s="629"/>
    </row>
    <row r="382" spans="1:1" ht="15" x14ac:dyDescent="0.2">
      <c r="A382" s="629"/>
    </row>
    <row r="383" spans="1:1" ht="15" x14ac:dyDescent="0.2">
      <c r="A383" s="629"/>
    </row>
    <row r="384" spans="1:1" ht="15" x14ac:dyDescent="0.2">
      <c r="A384" s="629"/>
    </row>
    <row r="385" spans="1:1" ht="15" x14ac:dyDescent="0.2">
      <c r="A385" s="629"/>
    </row>
    <row r="386" spans="1:1" ht="15" x14ac:dyDescent="0.2">
      <c r="A386" s="632" t="s">
        <v>793</v>
      </c>
    </row>
    <row r="387" spans="1:1" ht="15" x14ac:dyDescent="0.2">
      <c r="A387" s="629"/>
    </row>
    <row r="388" spans="1:1" ht="30" x14ac:dyDescent="0.2">
      <c r="A388" s="630" t="s">
        <v>794</v>
      </c>
    </row>
    <row r="389" spans="1:1" ht="14.25" x14ac:dyDescent="0.2">
      <c r="A389" s="631"/>
    </row>
    <row r="390" spans="1:1" x14ac:dyDescent="0.2">
      <c r="A390" s="658"/>
    </row>
    <row r="391" spans="1:1" x14ac:dyDescent="0.2">
      <c r="A391" s="658"/>
    </row>
    <row r="392" spans="1:1" x14ac:dyDescent="0.2">
      <c r="A392" s="658"/>
    </row>
    <row r="393" spans="1:1" x14ac:dyDescent="0.2">
      <c r="A393" s="658"/>
    </row>
    <row r="394" spans="1:1" x14ac:dyDescent="0.2">
      <c r="A394" s="658"/>
    </row>
    <row r="395" spans="1:1" x14ac:dyDescent="0.2">
      <c r="A395" s="658"/>
    </row>
    <row r="396" spans="1:1" x14ac:dyDescent="0.2">
      <c r="A396" s="658"/>
    </row>
    <row r="397" spans="1:1" x14ac:dyDescent="0.2">
      <c r="A397" s="658"/>
    </row>
    <row r="398" spans="1:1" x14ac:dyDescent="0.2">
      <c r="A398" s="658"/>
    </row>
    <row r="399" spans="1:1" x14ac:dyDescent="0.2">
      <c r="A399" s="658"/>
    </row>
    <row r="400" spans="1:1" x14ac:dyDescent="0.2">
      <c r="A400" s="658"/>
    </row>
    <row r="401" spans="1:1" x14ac:dyDescent="0.2">
      <c r="A401" s="658"/>
    </row>
    <row r="402" spans="1:1" x14ac:dyDescent="0.2">
      <c r="A402" s="658"/>
    </row>
    <row r="403" spans="1:1" x14ac:dyDescent="0.2">
      <c r="A403" s="658"/>
    </row>
    <row r="404" spans="1:1" x14ac:dyDescent="0.2">
      <c r="A404" s="658"/>
    </row>
    <row r="405" spans="1:1" s="110" customFormat="1" x14ac:dyDescent="0.2">
      <c r="A405" s="659" t="s">
        <v>981</v>
      </c>
    </row>
    <row r="406" spans="1:1" s="110" customFormat="1" x14ac:dyDescent="0.2">
      <c r="A406" s="637" t="s">
        <v>772</v>
      </c>
    </row>
    <row r="407" spans="1:1" s="110" customFormat="1" ht="5.0999999999999996" customHeight="1" x14ac:dyDescent="0.2">
      <c r="A407" s="637"/>
    </row>
    <row r="408" spans="1:1" s="110" customFormat="1" x14ac:dyDescent="0.2">
      <c r="A408" s="433" t="s">
        <v>982</v>
      </c>
    </row>
    <row r="409" spans="1:1" s="110" customFormat="1" ht="5.0999999999999996" customHeight="1" x14ac:dyDescent="0.2">
      <c r="A409" s="433"/>
    </row>
    <row r="410" spans="1:1" s="110" customFormat="1" x14ac:dyDescent="0.2">
      <c r="A410" s="637" t="s">
        <v>967</v>
      </c>
    </row>
    <row r="411" spans="1:1" s="110" customFormat="1" ht="5.0999999999999996" customHeight="1" x14ac:dyDescent="0.2">
      <c r="A411" s="433"/>
    </row>
    <row r="412" spans="1:1" s="110" customFormat="1" x14ac:dyDescent="0.2">
      <c r="A412" s="433" t="s">
        <v>795</v>
      </c>
    </row>
    <row r="413" spans="1:1" s="110" customFormat="1" x14ac:dyDescent="0.2">
      <c r="A413" s="637" t="s">
        <v>796</v>
      </c>
    </row>
    <row r="414" spans="1:1" s="110" customFormat="1" ht="5.0999999999999996" customHeight="1" x14ac:dyDescent="0.2">
      <c r="A414" s="637"/>
    </row>
    <row r="415" spans="1:1" s="110" customFormat="1" x14ac:dyDescent="0.2">
      <c r="A415" s="433" t="s">
        <v>797</v>
      </c>
    </row>
    <row r="416" spans="1:1" s="110" customFormat="1" x14ac:dyDescent="0.2">
      <c r="A416" s="637" t="s">
        <v>968</v>
      </c>
    </row>
    <row r="417" spans="1:1" s="110" customFormat="1" x14ac:dyDescent="0.2">
      <c r="A417" s="433"/>
    </row>
    <row r="418" spans="1:1" s="110" customFormat="1" ht="38.25" x14ac:dyDescent="0.2">
      <c r="A418" s="433" t="s">
        <v>969</v>
      </c>
    </row>
    <row r="419" spans="1:1" s="110" customFormat="1" ht="5.0999999999999996" customHeight="1" x14ac:dyDescent="0.2">
      <c r="A419" s="637"/>
    </row>
    <row r="420" spans="1:1" s="110" customFormat="1" x14ac:dyDescent="0.2">
      <c r="A420" s="637" t="s">
        <v>798</v>
      </c>
    </row>
    <row r="421" spans="1:1" s="110" customFormat="1" ht="5.0999999999999996" customHeight="1" x14ac:dyDescent="0.2">
      <c r="A421" s="637"/>
    </row>
    <row r="422" spans="1:1" s="110" customFormat="1" x14ac:dyDescent="0.2">
      <c r="A422" s="656" t="s">
        <v>970</v>
      </c>
    </row>
    <row r="423" spans="1:1" s="110" customFormat="1" ht="5.0999999999999996" customHeight="1" x14ac:dyDescent="0.2">
      <c r="A423" s="654"/>
    </row>
    <row r="424" spans="1:1" s="110" customFormat="1" x14ac:dyDescent="0.2">
      <c r="A424" s="637" t="s">
        <v>956</v>
      </c>
    </row>
    <row r="425" spans="1:1" s="110" customFormat="1" ht="5.0999999999999996" customHeight="1" x14ac:dyDescent="0.2">
      <c r="A425" s="637"/>
    </row>
    <row r="426" spans="1:1" s="110" customFormat="1" ht="15" customHeight="1" x14ac:dyDescent="0.2">
      <c r="A426" s="655" t="s">
        <v>971</v>
      </c>
    </row>
    <row r="427" spans="1:1" s="110" customFormat="1" ht="5.0999999999999996" customHeight="1" x14ac:dyDescent="0.2">
      <c r="A427" s="655"/>
    </row>
    <row r="428" spans="1:1" s="110" customFormat="1" ht="15" customHeight="1" x14ac:dyDescent="0.2">
      <c r="A428" s="637" t="s">
        <v>799</v>
      </c>
    </row>
    <row r="429" spans="1:1" s="110" customFormat="1" ht="25.5" x14ac:dyDescent="0.2">
      <c r="A429" s="637" t="s">
        <v>800</v>
      </c>
    </row>
    <row r="430" spans="1:1" s="110" customFormat="1" ht="5.0999999999999996" customHeight="1" x14ac:dyDescent="0.2">
      <c r="A430" s="637"/>
    </row>
    <row r="431" spans="1:1" s="110" customFormat="1" x14ac:dyDescent="0.2">
      <c r="A431" s="433" t="s">
        <v>972</v>
      </c>
    </row>
    <row r="432" spans="1:1" s="110" customFormat="1" ht="5.0999999999999996" customHeight="1" x14ac:dyDescent="0.2">
      <c r="A432" s="433"/>
    </row>
    <row r="433" spans="1:1" s="110" customFormat="1" x14ac:dyDescent="0.2">
      <c r="A433" s="637" t="s">
        <v>772</v>
      </c>
    </row>
    <row r="434" spans="1:1" s="110" customFormat="1" ht="5.0999999999999996" customHeight="1" x14ac:dyDescent="0.2">
      <c r="A434" s="433"/>
    </row>
    <row r="435" spans="1:1" s="110" customFormat="1" x14ac:dyDescent="0.2">
      <c r="A435" s="433" t="s">
        <v>973</v>
      </c>
    </row>
    <row r="436" spans="1:1" s="110" customFormat="1" ht="5.0999999999999996" customHeight="1" x14ac:dyDescent="0.2">
      <c r="A436" s="433"/>
    </row>
    <row r="437" spans="1:1" s="110" customFormat="1" x14ac:dyDescent="0.2">
      <c r="A437" s="637" t="s">
        <v>772</v>
      </c>
    </row>
    <row r="438" spans="1:1" s="110" customFormat="1" ht="5.0999999999999996" customHeight="1" x14ac:dyDescent="0.2">
      <c r="A438" s="637"/>
    </row>
    <row r="439" spans="1:1" s="110" customFormat="1" x14ac:dyDescent="0.2">
      <c r="A439" s="433" t="s">
        <v>974</v>
      </c>
    </row>
    <row r="440" spans="1:1" s="110" customFormat="1" ht="5.0999999999999996" customHeight="1" x14ac:dyDescent="0.2">
      <c r="A440" s="637"/>
    </row>
    <row r="441" spans="1:1" s="110" customFormat="1" x14ac:dyDescent="0.2">
      <c r="A441" s="637" t="s">
        <v>772</v>
      </c>
    </row>
    <row r="442" spans="1:1" s="110" customFormat="1" ht="5.0999999999999996" customHeight="1" x14ac:dyDescent="0.2">
      <c r="A442" s="637"/>
    </row>
    <row r="443" spans="1:1" s="110" customFormat="1" x14ac:dyDescent="0.2">
      <c r="A443" s="433" t="s">
        <v>975</v>
      </c>
    </row>
    <row r="444" spans="1:1" s="110" customFormat="1" x14ac:dyDescent="0.2">
      <c r="A444" s="637" t="s">
        <v>773</v>
      </c>
    </row>
    <row r="445" spans="1:1" s="110" customFormat="1" ht="5.0999999999999996" customHeight="1" x14ac:dyDescent="0.2">
      <c r="A445" s="637"/>
    </row>
    <row r="446" spans="1:1" s="110" customFormat="1" x14ac:dyDescent="0.2">
      <c r="A446" s="433" t="s">
        <v>976</v>
      </c>
    </row>
    <row r="447" spans="1:1" s="110" customFormat="1" x14ac:dyDescent="0.2">
      <c r="A447" s="637" t="s">
        <v>977</v>
      </c>
    </row>
    <row r="448" spans="1:1" s="110" customFormat="1" ht="5.0999999999999996" customHeight="1" x14ac:dyDescent="0.2">
      <c r="A448" s="637"/>
    </row>
    <row r="449" spans="1:1" s="110" customFormat="1" x14ac:dyDescent="0.2">
      <c r="A449" s="641" t="s">
        <v>978</v>
      </c>
    </row>
    <row r="450" spans="1:1" s="110" customFormat="1" ht="5.0999999999999996" customHeight="1" x14ac:dyDescent="0.2">
      <c r="A450" s="641"/>
    </row>
    <row r="451" spans="1:1" s="110" customFormat="1" x14ac:dyDescent="0.2">
      <c r="A451" s="641" t="s">
        <v>801</v>
      </c>
    </row>
    <row r="452" spans="1:1" s="110" customFormat="1" ht="5.0999999999999996" customHeight="1" x14ac:dyDescent="0.2">
      <c r="A452" s="641"/>
    </row>
    <row r="453" spans="1:1" s="110" customFormat="1" x14ac:dyDescent="0.2">
      <c r="A453" s="656" t="s">
        <v>983</v>
      </c>
    </row>
    <row r="454" spans="1:1" s="110" customFormat="1" ht="5.0999999999999996" customHeight="1" x14ac:dyDescent="0.2">
      <c r="A454" s="433"/>
    </row>
    <row r="455" spans="1:1" s="110" customFormat="1" x14ac:dyDescent="0.2">
      <c r="A455" s="660" t="s">
        <v>984</v>
      </c>
    </row>
    <row r="456" spans="1:1" s="110" customFormat="1" ht="5.0999999999999996" customHeight="1" x14ac:dyDescent="0.2">
      <c r="A456" s="637"/>
    </row>
    <row r="457" spans="1:1" s="110" customFormat="1" ht="25.5" x14ac:dyDescent="0.2">
      <c r="A457" s="433" t="s">
        <v>979</v>
      </c>
    </row>
    <row r="458" spans="1:1" s="110" customFormat="1" ht="5.0999999999999996" customHeight="1" x14ac:dyDescent="0.2">
      <c r="A458" s="637"/>
    </row>
    <row r="459" spans="1:1" s="110" customFormat="1" x14ac:dyDescent="0.2">
      <c r="A459" s="637" t="s">
        <v>772</v>
      </c>
    </row>
    <row r="460" spans="1:1" s="110" customFormat="1" ht="5.0999999999999996" customHeight="1" x14ac:dyDescent="0.2">
      <c r="A460" s="637"/>
    </row>
    <row r="461" spans="1:1" s="110" customFormat="1" x14ac:dyDescent="0.2">
      <c r="A461" s="641" t="s">
        <v>980</v>
      </c>
    </row>
    <row r="462" spans="1:1" s="110" customFormat="1" ht="25.5" x14ac:dyDescent="0.2">
      <c r="A462" s="433" t="s">
        <v>802</v>
      </c>
    </row>
    <row r="463" spans="1:1" ht="15" x14ac:dyDescent="0.2">
      <c r="A463" s="630"/>
    </row>
    <row r="466" spans="1:1" ht="84.75" customHeight="1" x14ac:dyDescent="0.2"/>
    <row r="469" spans="1:1" ht="45" customHeight="1" x14ac:dyDescent="0.2"/>
    <row r="476" spans="1:1" ht="15" x14ac:dyDescent="0.2">
      <c r="A476" s="630" t="s">
        <v>803</v>
      </c>
    </row>
    <row r="477" spans="1:1" ht="15" x14ac:dyDescent="0.2">
      <c r="A477" s="630" t="s">
        <v>804</v>
      </c>
    </row>
    <row r="478" spans="1:1" ht="15" x14ac:dyDescent="0.2">
      <c r="A478" s="630" t="s">
        <v>805</v>
      </c>
    </row>
    <row r="480" spans="1:1" x14ac:dyDescent="0.2">
      <c r="A480" s="658"/>
    </row>
    <row r="481" spans="1:1" x14ac:dyDescent="0.2">
      <c r="A481" s="658"/>
    </row>
    <row r="482" spans="1:1" x14ac:dyDescent="0.2">
      <c r="A482" s="658"/>
    </row>
    <row r="483" spans="1:1" x14ac:dyDescent="0.2">
      <c r="A483" s="658"/>
    </row>
    <row r="484" spans="1:1" x14ac:dyDescent="0.2">
      <c r="A484" s="658"/>
    </row>
    <row r="485" spans="1:1" x14ac:dyDescent="0.2">
      <c r="A485" s="658"/>
    </row>
    <row r="486" spans="1:1" x14ac:dyDescent="0.2">
      <c r="A486" s="658"/>
    </row>
    <row r="487" spans="1:1" x14ac:dyDescent="0.2">
      <c r="A487" s="658"/>
    </row>
    <row r="488" spans="1:1" x14ac:dyDescent="0.2">
      <c r="A488" s="658"/>
    </row>
    <row r="489" spans="1:1" x14ac:dyDescent="0.2">
      <c r="A489" s="658"/>
    </row>
    <row r="490" spans="1:1" x14ac:dyDescent="0.2">
      <c r="A490" s="658"/>
    </row>
    <row r="491" spans="1:1" x14ac:dyDescent="0.2">
      <c r="A491" s="658"/>
    </row>
    <row r="492" spans="1:1" x14ac:dyDescent="0.2">
      <c r="A492" s="658"/>
    </row>
    <row r="493" spans="1:1" x14ac:dyDescent="0.2">
      <c r="A493" s="658"/>
    </row>
    <row r="494" spans="1:1" x14ac:dyDescent="0.2">
      <c r="A494" s="658"/>
    </row>
    <row r="495" spans="1:1" x14ac:dyDescent="0.2">
      <c r="A495" s="658"/>
    </row>
    <row r="496" spans="1:1" x14ac:dyDescent="0.2">
      <c r="A496" s="658"/>
    </row>
    <row r="497" spans="1:1" x14ac:dyDescent="0.2">
      <c r="A497" s="641" t="s">
        <v>985</v>
      </c>
    </row>
    <row r="498" spans="1:1" x14ac:dyDescent="0.2">
      <c r="A498" s="641" t="s">
        <v>806</v>
      </c>
    </row>
    <row r="499" spans="1:1" ht="5.0999999999999996" customHeight="1" x14ac:dyDescent="0.2">
      <c r="A499" s="641"/>
    </row>
    <row r="500" spans="1:1" ht="25.5" x14ac:dyDescent="0.2">
      <c r="A500" s="662" t="s">
        <v>807</v>
      </c>
    </row>
    <row r="501" spans="1:1" ht="5.0999999999999996" customHeight="1" x14ac:dyDescent="0.2">
      <c r="A501" s="662"/>
    </row>
    <row r="502" spans="1:1" x14ac:dyDescent="0.2">
      <c r="A502" s="643" t="s">
        <v>808</v>
      </c>
    </row>
    <row r="503" spans="1:1" ht="5.0999999999999996" customHeight="1" x14ac:dyDescent="0.2">
      <c r="A503" s="643"/>
    </row>
    <row r="504" spans="1:1" ht="30" customHeight="1" x14ac:dyDescent="0.2">
      <c r="A504" s="433" t="s">
        <v>809</v>
      </c>
    </row>
    <row r="505" spans="1:1" ht="5.0999999999999996" customHeight="1" x14ac:dyDescent="0.2">
      <c r="A505" s="433"/>
    </row>
    <row r="506" spans="1:1" x14ac:dyDescent="0.2">
      <c r="A506" s="433" t="s">
        <v>986</v>
      </c>
    </row>
    <row r="507" spans="1:1" x14ac:dyDescent="0.2">
      <c r="A507" s="637"/>
    </row>
    <row r="508" spans="1:1" x14ac:dyDescent="0.2">
      <c r="A508" s="641" t="s">
        <v>987</v>
      </c>
    </row>
    <row r="509" spans="1:1" ht="25.5" x14ac:dyDescent="0.2">
      <c r="A509" s="662" t="s">
        <v>810</v>
      </c>
    </row>
    <row r="510" spans="1:1" ht="5.0999999999999996" customHeight="1" x14ac:dyDescent="0.2">
      <c r="A510" s="662"/>
    </row>
    <row r="511" spans="1:1" x14ac:dyDescent="0.2">
      <c r="A511" s="643" t="s">
        <v>1005</v>
      </c>
    </row>
    <row r="512" spans="1:1" ht="5.0999999999999996" customHeight="1" x14ac:dyDescent="0.2">
      <c r="A512" s="641"/>
    </row>
    <row r="513" spans="1:1" x14ac:dyDescent="0.2">
      <c r="A513" s="641" t="s">
        <v>988</v>
      </c>
    </row>
    <row r="514" spans="1:1" x14ac:dyDescent="0.2">
      <c r="A514" s="641" t="s">
        <v>811</v>
      </c>
    </row>
    <row r="515" spans="1:1" x14ac:dyDescent="0.2">
      <c r="A515" s="641" t="s">
        <v>995</v>
      </c>
    </row>
    <row r="516" spans="1:1" ht="5.0999999999999996" customHeight="1" x14ac:dyDescent="0.2">
      <c r="A516" s="641"/>
    </row>
    <row r="517" spans="1:1" x14ac:dyDescent="0.2">
      <c r="A517" s="663" t="s">
        <v>996</v>
      </c>
    </row>
    <row r="518" spans="1:1" ht="5.0999999999999996" customHeight="1" x14ac:dyDescent="0.2">
      <c r="A518" s="653"/>
    </row>
    <row r="519" spans="1:1" ht="30.75" customHeight="1" x14ac:dyDescent="0.2">
      <c r="A519" s="637" t="s">
        <v>997</v>
      </c>
    </row>
    <row r="520" spans="1:1" ht="5.0999999999999996" customHeight="1" x14ac:dyDescent="0.2">
      <c r="A520" s="637"/>
    </row>
    <row r="521" spans="1:1" ht="39.950000000000003" customHeight="1" x14ac:dyDescent="0.2">
      <c r="A521" s="637" t="s">
        <v>998</v>
      </c>
    </row>
    <row r="522" spans="1:1" ht="5.0999999999999996" customHeight="1" x14ac:dyDescent="0.2">
      <c r="A522" s="637" t="s">
        <v>812</v>
      </c>
    </row>
    <row r="523" spans="1:1" ht="15" customHeight="1" x14ac:dyDescent="0.2">
      <c r="A523" s="637" t="s">
        <v>999</v>
      </c>
    </row>
    <row r="524" spans="1:1" ht="5.0999999999999996" customHeight="1" x14ac:dyDescent="0.2">
      <c r="A524" s="637"/>
    </row>
    <row r="525" spans="1:1" x14ac:dyDescent="0.2">
      <c r="A525" s="637" t="s">
        <v>989</v>
      </c>
    </row>
    <row r="526" spans="1:1" ht="5.0999999999999996" customHeight="1" x14ac:dyDescent="0.2">
      <c r="A526" s="433"/>
    </row>
    <row r="527" spans="1:1" ht="36.75" customHeight="1" x14ac:dyDescent="0.2">
      <c r="A527" s="433" t="s">
        <v>990</v>
      </c>
    </row>
    <row r="528" spans="1:1" x14ac:dyDescent="0.2">
      <c r="A528" s="654"/>
    </row>
    <row r="529" spans="1:1" x14ac:dyDescent="0.2">
      <c r="A529" s="641" t="s">
        <v>991</v>
      </c>
    </row>
    <row r="530" spans="1:1" ht="76.5" x14ac:dyDescent="0.2">
      <c r="A530" s="433" t="s">
        <v>813</v>
      </c>
    </row>
    <row r="531" spans="1:1" ht="5.0999999999999996" customHeight="1" x14ac:dyDescent="0.2">
      <c r="A531" s="433"/>
    </row>
    <row r="532" spans="1:1" x14ac:dyDescent="0.2">
      <c r="A532" s="637" t="s">
        <v>814</v>
      </c>
    </row>
    <row r="533" spans="1:1" x14ac:dyDescent="0.2">
      <c r="A533" s="637" t="s">
        <v>1004</v>
      </c>
    </row>
    <row r="534" spans="1:1" x14ac:dyDescent="0.2">
      <c r="A534" s="653" t="s">
        <v>1000</v>
      </c>
    </row>
    <row r="535" spans="1:1" x14ac:dyDescent="0.2">
      <c r="A535" s="653" t="s">
        <v>1001</v>
      </c>
    </row>
    <row r="536" spans="1:1" x14ac:dyDescent="0.2">
      <c r="A536" s="653" t="s">
        <v>1002</v>
      </c>
    </row>
    <row r="537" spans="1:1" x14ac:dyDescent="0.2">
      <c r="A537" s="653" t="s">
        <v>1003</v>
      </c>
    </row>
    <row r="538" spans="1:1" ht="5.0999999999999996" customHeight="1" x14ac:dyDescent="0.2">
      <c r="A538" s="653"/>
    </row>
    <row r="539" spans="1:1" ht="25.5" x14ac:dyDescent="0.2">
      <c r="A539" s="433" t="s">
        <v>815</v>
      </c>
    </row>
    <row r="540" spans="1:1" ht="5.0999999999999996" customHeight="1" x14ac:dyDescent="0.2">
      <c r="A540" s="433"/>
    </row>
    <row r="541" spans="1:1" x14ac:dyDescent="0.2">
      <c r="A541" s="637" t="s">
        <v>816</v>
      </c>
    </row>
    <row r="542" spans="1:1" ht="5.0999999999999996" customHeight="1" x14ac:dyDescent="0.2">
      <c r="A542" s="637"/>
    </row>
    <row r="543" spans="1:1" x14ac:dyDescent="0.2">
      <c r="A543" s="641" t="s">
        <v>992</v>
      </c>
    </row>
    <row r="544" spans="1:1" ht="43.5" customHeight="1" x14ac:dyDescent="0.2">
      <c r="A544" s="433" t="s">
        <v>817</v>
      </c>
    </row>
    <row r="545" spans="1:1" ht="5.0999999999999996" customHeight="1" x14ac:dyDescent="0.2">
      <c r="A545" s="433"/>
    </row>
    <row r="546" spans="1:1" ht="25.5" x14ac:dyDescent="0.2">
      <c r="A546" s="637" t="s">
        <v>818</v>
      </c>
    </row>
    <row r="547" spans="1:1" ht="5.0999999999999996" customHeight="1" x14ac:dyDescent="0.2">
      <c r="A547" s="637"/>
    </row>
    <row r="548" spans="1:1" x14ac:dyDescent="0.2">
      <c r="A548" s="641" t="s">
        <v>993</v>
      </c>
    </row>
    <row r="549" spans="1:1" ht="5.0999999999999996" customHeight="1" x14ac:dyDescent="0.2">
      <c r="A549" s="641"/>
    </row>
    <row r="550" spans="1:1" ht="25.5" x14ac:dyDescent="0.2">
      <c r="A550" s="433" t="s">
        <v>819</v>
      </c>
    </row>
    <row r="551" spans="1:1" ht="5.0999999999999996" customHeight="1" x14ac:dyDescent="0.2">
      <c r="A551" s="433"/>
    </row>
    <row r="552" spans="1:1" ht="25.5" x14ac:dyDescent="0.2">
      <c r="A552" s="637" t="s">
        <v>820</v>
      </c>
    </row>
    <row r="553" spans="1:1" ht="5.0999999999999996" customHeight="1" x14ac:dyDescent="0.2">
      <c r="A553" s="433"/>
    </row>
    <row r="554" spans="1:1" x14ac:dyDescent="0.2">
      <c r="A554" s="641" t="s">
        <v>994</v>
      </c>
    </row>
    <row r="555" spans="1:1" x14ac:dyDescent="0.2">
      <c r="A555" s="661" t="s">
        <v>821</v>
      </c>
    </row>
    <row r="556" spans="1:1" ht="5.0999999999999996" customHeight="1" x14ac:dyDescent="0.2">
      <c r="A556" s="661"/>
    </row>
    <row r="557" spans="1:1" ht="38.25" x14ac:dyDescent="0.2">
      <c r="A557" s="637" t="s">
        <v>822</v>
      </c>
    </row>
    <row r="558" spans="1:1" x14ac:dyDescent="0.2">
      <c r="A558" s="637" t="s">
        <v>823</v>
      </c>
    </row>
    <row r="559" spans="1:1" ht="5.0999999999999996" customHeight="1" x14ac:dyDescent="0.2">
      <c r="A559" s="637"/>
    </row>
    <row r="560" spans="1:1" ht="25.5" x14ac:dyDescent="0.2">
      <c r="A560" s="433" t="s">
        <v>824</v>
      </c>
    </row>
    <row r="561" spans="1:6" ht="15" x14ac:dyDescent="0.2">
      <c r="A561" s="636"/>
    </row>
    <row r="562" spans="1:6" ht="15" x14ac:dyDescent="0.25">
      <c r="A562" s="522"/>
      <c r="B562" s="522"/>
      <c r="C562" s="522"/>
      <c r="D562" s="522"/>
    </row>
    <row r="563" spans="1:6" ht="15" x14ac:dyDescent="0.25">
      <c r="A563" s="522"/>
      <c r="B563" s="522"/>
      <c r="C563" s="522"/>
      <c r="D563" s="522"/>
    </row>
    <row r="564" spans="1:6" ht="15" x14ac:dyDescent="0.25">
      <c r="A564" s="522"/>
      <c r="B564" s="522"/>
      <c r="C564" s="522"/>
      <c r="D564" s="522"/>
    </row>
    <row r="565" spans="1:6" ht="15" x14ac:dyDescent="0.25">
      <c r="A565" s="522"/>
      <c r="B565" s="522"/>
      <c r="C565" s="522"/>
      <c r="D565" s="522"/>
    </row>
    <row r="566" spans="1:6" ht="15" x14ac:dyDescent="0.25">
      <c r="A566" s="523"/>
      <c r="B566" s="523"/>
      <c r="C566" s="523"/>
      <c r="D566" s="523"/>
    </row>
    <row r="567" spans="1:6" ht="15" x14ac:dyDescent="0.25">
      <c r="A567" s="523"/>
      <c r="B567" s="523"/>
      <c r="C567" s="523"/>
      <c r="D567" s="523"/>
    </row>
    <row r="568" spans="1:6" ht="15" x14ac:dyDescent="0.25">
      <c r="A568" s="523"/>
      <c r="B568" s="523"/>
      <c r="C568" s="565"/>
      <c r="D568" s="523"/>
      <c r="F568" s="657"/>
    </row>
    <row r="569" spans="1:6" ht="15" x14ac:dyDescent="0.25">
      <c r="A569" s="523"/>
      <c r="B569" s="523"/>
      <c r="C569" s="565"/>
      <c r="D569" s="523"/>
      <c r="F569" s="657"/>
    </row>
    <row r="570" spans="1:6" ht="15" x14ac:dyDescent="0.25">
      <c r="A570" s="523"/>
      <c r="B570" s="523"/>
      <c r="C570" s="565"/>
      <c r="D570" s="523"/>
      <c r="F570" s="657"/>
    </row>
    <row r="571" spans="1:6" ht="15" x14ac:dyDescent="0.25">
      <c r="A571" s="523"/>
      <c r="B571" s="523"/>
      <c r="C571" s="523"/>
      <c r="D571" s="523"/>
      <c r="F571" s="657"/>
    </row>
    <row r="572" spans="1:6" ht="15" x14ac:dyDescent="0.25">
      <c r="A572" s="523"/>
      <c r="B572" s="523"/>
      <c r="C572" s="523"/>
      <c r="D572" s="523"/>
      <c r="F572" s="657"/>
    </row>
    <row r="573" spans="1:6" ht="15" x14ac:dyDescent="0.25">
      <c r="A573" s="523"/>
      <c r="B573" s="523"/>
      <c r="C573" s="523"/>
      <c r="D573" s="523"/>
      <c r="F573" s="657"/>
    </row>
    <row r="574" spans="1:6" ht="15" x14ac:dyDescent="0.25">
      <c r="A574" s="565"/>
      <c r="B574" s="523"/>
      <c r="C574" s="523"/>
      <c r="D574" s="523"/>
    </row>
    <row r="575" spans="1:6" ht="15" x14ac:dyDescent="0.25">
      <c r="A575" s="565"/>
      <c r="B575" s="523"/>
      <c r="C575" s="523"/>
      <c r="D575" s="523"/>
    </row>
    <row r="576" spans="1:6" ht="15" x14ac:dyDescent="0.25">
      <c r="A576" s="565"/>
      <c r="B576" s="523"/>
      <c r="C576" s="523"/>
      <c r="D576" s="523"/>
    </row>
    <row r="577" spans="1:4" ht="15" x14ac:dyDescent="0.25">
      <c r="A577" s="523"/>
      <c r="B577" s="523"/>
      <c r="C577" s="523"/>
      <c r="D577" s="523"/>
    </row>
    <row r="578" spans="1:4" ht="15" x14ac:dyDescent="0.25">
      <c r="A578" s="523"/>
      <c r="B578" s="523"/>
      <c r="C578" s="523"/>
      <c r="D578" s="523"/>
    </row>
    <row r="579" spans="1:4" ht="15" x14ac:dyDescent="0.25">
      <c r="A579" s="522"/>
      <c r="B579" s="522"/>
      <c r="C579" s="522"/>
      <c r="D579" s="522"/>
    </row>
    <row r="580" spans="1:4" ht="15" x14ac:dyDescent="0.25">
      <c r="A580" s="522"/>
      <c r="B580" s="522"/>
      <c r="C580" s="522"/>
      <c r="D580" s="522"/>
    </row>
    <row r="581" spans="1:4" ht="15" x14ac:dyDescent="0.25">
      <c r="A581" s="522"/>
      <c r="B581" s="522"/>
      <c r="C581" s="522"/>
      <c r="D581" s="522"/>
    </row>
    <row r="582" spans="1:4" ht="15" x14ac:dyDescent="0.25">
      <c r="A582" s="522"/>
      <c r="B582" s="522"/>
      <c r="C582" s="522"/>
      <c r="D582" s="522"/>
    </row>
    <row r="583" spans="1:4" ht="15" x14ac:dyDescent="0.25">
      <c r="A583" s="523"/>
      <c r="B583" s="523"/>
      <c r="C583" s="523"/>
      <c r="D583" s="522"/>
    </row>
    <row r="584" spans="1:4" ht="15" x14ac:dyDescent="0.25">
      <c r="A584" s="523"/>
      <c r="B584" s="523"/>
      <c r="C584" s="523"/>
      <c r="D584" s="522"/>
    </row>
    <row r="585" spans="1:4" ht="15" x14ac:dyDescent="0.25">
      <c r="A585" s="523"/>
      <c r="B585" s="523"/>
      <c r="C585" s="565"/>
      <c r="D585" s="522"/>
    </row>
    <row r="586" spans="1:4" ht="15" x14ac:dyDescent="0.25">
      <c r="A586" s="523"/>
      <c r="B586" s="523"/>
      <c r="C586" s="565"/>
      <c r="D586" s="522"/>
    </row>
    <row r="587" spans="1:4" ht="15" x14ac:dyDescent="0.25">
      <c r="A587" s="523"/>
      <c r="B587" s="523"/>
      <c r="C587" s="565"/>
      <c r="D587" s="522"/>
    </row>
    <row r="588" spans="1:4" ht="15" x14ac:dyDescent="0.25">
      <c r="A588" s="523"/>
      <c r="B588" s="523"/>
      <c r="C588" s="523"/>
      <c r="D588" s="522"/>
    </row>
    <row r="589" spans="1:4" ht="15" x14ac:dyDescent="0.25">
      <c r="A589" s="523"/>
      <c r="B589" s="523"/>
      <c r="C589" s="523"/>
      <c r="D589" s="522"/>
    </row>
    <row r="590" spans="1:4" ht="15" x14ac:dyDescent="0.25">
      <c r="A590" s="523"/>
      <c r="B590" s="523"/>
      <c r="C590" s="523"/>
      <c r="D590" s="522"/>
    </row>
    <row r="591" spans="1:4" ht="15" x14ac:dyDescent="0.25">
      <c r="A591" s="565"/>
      <c r="B591" s="523"/>
      <c r="C591" s="523"/>
      <c r="D591" s="522"/>
    </row>
    <row r="592" spans="1:4" ht="15" x14ac:dyDescent="0.25">
      <c r="A592" s="565"/>
      <c r="B592" s="523"/>
      <c r="C592" s="523"/>
      <c r="D592" s="522"/>
    </row>
  </sheetData>
  <pageMargins left="0.7" right="0.7" top="0.75" bottom="0.75" header="0.3" footer="0.3"/>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9"/>
  <sheetViews>
    <sheetView topLeftCell="A55" zoomScaleNormal="100" workbookViewId="0">
      <selection activeCell="G65" sqref="G65:G66"/>
    </sheetView>
  </sheetViews>
  <sheetFormatPr baseColWidth="10" defaultRowHeight="15" x14ac:dyDescent="0.25"/>
  <cols>
    <col min="1" max="1" width="25.42578125" style="206" customWidth="1"/>
    <col min="2" max="2" width="41.28515625" style="206" customWidth="1"/>
    <col min="3" max="3" width="17.5703125" style="206" customWidth="1"/>
    <col min="4" max="5" width="16.140625" style="206" customWidth="1"/>
    <col min="6" max="6" width="15.7109375" style="206" customWidth="1"/>
    <col min="7" max="7" width="24.85546875" style="206" customWidth="1"/>
    <col min="8" max="16384" width="11.42578125" style="206"/>
  </cols>
  <sheetData>
    <row r="1" spans="1:7" x14ac:dyDescent="0.25">
      <c r="A1" s="204"/>
      <c r="B1" s="204"/>
      <c r="C1" s="204"/>
      <c r="D1" s="204"/>
      <c r="E1" s="205"/>
      <c r="F1" s="205"/>
      <c r="G1" s="28" t="s">
        <v>400</v>
      </c>
    </row>
    <row r="2" spans="1:7" x14ac:dyDescent="0.25">
      <c r="A2" s="760" t="s">
        <v>181</v>
      </c>
      <c r="B2" s="760"/>
      <c r="C2" s="760"/>
      <c r="D2" s="760"/>
      <c r="E2" s="760"/>
      <c r="F2" s="760"/>
      <c r="G2" s="760"/>
    </row>
    <row r="3" spans="1:7" ht="15.75" customHeight="1" x14ac:dyDescent="0.25">
      <c r="A3" s="760" t="s">
        <v>3</v>
      </c>
      <c r="B3" s="760"/>
      <c r="C3" s="760"/>
      <c r="D3" s="760"/>
      <c r="E3" s="760"/>
      <c r="F3" s="760"/>
      <c r="G3" s="760"/>
    </row>
    <row r="4" spans="1:7" x14ac:dyDescent="0.25">
      <c r="A4" s="760" t="s">
        <v>4</v>
      </c>
      <c r="B4" s="760"/>
      <c r="C4" s="760"/>
      <c r="D4" s="760"/>
      <c r="E4" s="760"/>
      <c r="F4" s="760"/>
      <c r="G4" s="760"/>
    </row>
    <row r="5" spans="1:7" x14ac:dyDescent="0.25">
      <c r="A5" s="760" t="s">
        <v>5</v>
      </c>
      <c r="B5" s="760"/>
      <c r="C5" s="760"/>
      <c r="D5" s="760"/>
      <c r="E5" s="760"/>
      <c r="F5" s="760"/>
      <c r="G5" s="760"/>
    </row>
    <row r="6" spans="1:7" x14ac:dyDescent="0.25">
      <c r="A6" s="760" t="s">
        <v>202</v>
      </c>
      <c r="B6" s="760"/>
      <c r="C6" s="760"/>
      <c r="D6" s="760"/>
      <c r="E6" s="760"/>
      <c r="F6" s="760"/>
      <c r="G6" s="760"/>
    </row>
    <row r="7" spans="1:7" ht="15.75" customHeight="1" x14ac:dyDescent="0.25">
      <c r="A7" s="759" t="s">
        <v>392</v>
      </c>
      <c r="B7" s="759"/>
      <c r="C7" s="759"/>
      <c r="D7" s="759"/>
      <c r="E7" s="759"/>
      <c r="F7" s="759"/>
      <c r="G7" s="759"/>
    </row>
    <row r="8" spans="1:7" ht="15.75" customHeight="1" x14ac:dyDescent="0.25">
      <c r="A8" s="492"/>
      <c r="B8" s="492"/>
      <c r="C8" s="492"/>
      <c r="D8" s="492"/>
      <c r="E8" s="492"/>
      <c r="F8" s="492"/>
      <c r="G8" s="492"/>
    </row>
    <row r="9" spans="1:7" ht="15.75" customHeight="1" x14ac:dyDescent="0.25">
      <c r="A9" s="434" t="s">
        <v>279</v>
      </c>
      <c r="B9" s="435"/>
      <c r="C9" s="435"/>
      <c r="D9" s="435"/>
      <c r="E9" s="435"/>
      <c r="F9" s="435"/>
      <c r="G9" s="435"/>
    </row>
    <row r="10" spans="1:7" ht="5.0999999999999996" customHeight="1" x14ac:dyDescent="0.25">
      <c r="A10" s="434"/>
      <c r="B10" s="435"/>
      <c r="C10" s="435"/>
      <c r="D10" s="435"/>
      <c r="E10" s="435"/>
      <c r="F10" s="435"/>
      <c r="G10" s="435"/>
    </row>
    <row r="11" spans="1:7" ht="28.5" customHeight="1" x14ac:dyDescent="0.25">
      <c r="A11" s="761" t="s">
        <v>347</v>
      </c>
      <c r="B11" s="761"/>
      <c r="C11" s="761"/>
      <c r="D11" s="761"/>
      <c r="E11" s="761"/>
      <c r="F11" s="761"/>
      <c r="G11" s="761"/>
    </row>
    <row r="12" spans="1:7" ht="8.25" customHeight="1" x14ac:dyDescent="0.25">
      <c r="A12" s="434"/>
      <c r="B12" s="435"/>
      <c r="C12" s="435"/>
      <c r="D12" s="435"/>
      <c r="E12" s="435"/>
      <c r="F12" s="435"/>
      <c r="G12" s="435"/>
    </row>
    <row r="13" spans="1:7" ht="15" customHeight="1" x14ac:dyDescent="0.25">
      <c r="A13" s="762" t="s">
        <v>349</v>
      </c>
      <c r="B13" s="762"/>
      <c r="C13" s="762"/>
      <c r="D13" s="762"/>
      <c r="E13" s="762"/>
      <c r="F13" s="762"/>
      <c r="G13" s="762"/>
    </row>
    <row r="14" spans="1:7" s="490" customFormat="1" ht="9.9499999999999993" customHeight="1" x14ac:dyDescent="0.25">
      <c r="A14" s="488"/>
      <c r="B14" s="489"/>
      <c r="C14" s="489"/>
      <c r="D14" s="489"/>
      <c r="E14" s="489"/>
      <c r="F14" s="489"/>
      <c r="G14" s="489"/>
    </row>
    <row r="15" spans="1:7" ht="25.5" customHeight="1" x14ac:dyDescent="0.25">
      <c r="A15" s="763" t="s">
        <v>348</v>
      </c>
      <c r="B15" s="763"/>
      <c r="C15" s="763"/>
      <c r="D15" s="763"/>
      <c r="E15" s="763"/>
      <c r="F15" s="763"/>
      <c r="G15" s="763"/>
    </row>
    <row r="16" spans="1:7" ht="9.9499999999999993" customHeight="1" x14ac:dyDescent="0.25">
      <c r="A16" s="434"/>
      <c r="B16" s="435"/>
      <c r="C16" s="435"/>
      <c r="D16" s="435"/>
      <c r="E16" s="435"/>
      <c r="F16" s="435"/>
      <c r="G16" s="435"/>
    </row>
    <row r="17" spans="1:8" ht="21.75" customHeight="1" x14ac:dyDescent="0.25">
      <c r="A17" s="757" t="s">
        <v>6</v>
      </c>
      <c r="B17" s="757"/>
      <c r="C17" s="754" t="s">
        <v>1</v>
      </c>
      <c r="D17" s="755" t="s">
        <v>230</v>
      </c>
      <c r="E17" s="756"/>
      <c r="F17" s="755" t="s">
        <v>231</v>
      </c>
      <c r="G17" s="756"/>
    </row>
    <row r="18" spans="1:8" ht="21.75" customHeight="1" x14ac:dyDescent="0.25">
      <c r="A18" s="757"/>
      <c r="B18" s="757"/>
      <c r="C18" s="754"/>
      <c r="D18" s="458">
        <v>2022</v>
      </c>
      <c r="E18" s="458">
        <v>2021</v>
      </c>
      <c r="F18" s="458" t="s">
        <v>8</v>
      </c>
      <c r="G18" s="458" t="s">
        <v>19</v>
      </c>
    </row>
    <row r="19" spans="1:8" ht="41.25" customHeight="1" x14ac:dyDescent="0.25">
      <c r="A19" s="459" t="s">
        <v>20</v>
      </c>
      <c r="B19" s="397" t="s">
        <v>21</v>
      </c>
      <c r="C19" s="460">
        <v>1336353719.3199999</v>
      </c>
      <c r="D19" s="460">
        <v>1336353719.3199999</v>
      </c>
      <c r="E19" s="460">
        <v>1517135706.3</v>
      </c>
      <c r="F19" s="461" t="s">
        <v>232</v>
      </c>
      <c r="G19" s="493" t="s">
        <v>262</v>
      </c>
    </row>
    <row r="20" spans="1:8" x14ac:dyDescent="0.25">
      <c r="A20" s="462"/>
      <c r="B20" s="207" t="s">
        <v>36</v>
      </c>
      <c r="C20" s="463">
        <f>C19</f>
        <v>1336353719.3199999</v>
      </c>
      <c r="D20" s="463">
        <f t="shared" ref="D20" si="0">D19</f>
        <v>1336353719.3199999</v>
      </c>
      <c r="E20" s="463">
        <f t="shared" ref="E20" si="1">E19</f>
        <v>1517135706.3</v>
      </c>
      <c r="F20" s="463"/>
      <c r="G20" s="216"/>
    </row>
    <row r="21" spans="1:8" ht="5.0999999999999996" customHeight="1" x14ac:dyDescent="0.25">
      <c r="A21" s="464"/>
      <c r="B21" s="465"/>
      <c r="C21" s="466"/>
      <c r="D21" s="466"/>
      <c r="E21" s="466"/>
      <c r="F21" s="466"/>
      <c r="G21" s="464"/>
    </row>
    <row r="22" spans="1:8" ht="5.0999999999999996" customHeight="1" x14ac:dyDescent="0.25">
      <c r="A22" s="464"/>
      <c r="B22" s="465"/>
      <c r="C22" s="466"/>
      <c r="D22" s="466"/>
      <c r="E22" s="466"/>
      <c r="F22" s="466"/>
      <c r="G22" s="464"/>
    </row>
    <row r="23" spans="1:8" ht="24" customHeight="1" x14ac:dyDescent="0.25">
      <c r="A23" s="757" t="s">
        <v>6</v>
      </c>
      <c r="B23" s="757" t="s">
        <v>7</v>
      </c>
      <c r="C23" s="754" t="s">
        <v>1</v>
      </c>
      <c r="D23" s="755" t="s">
        <v>230</v>
      </c>
      <c r="E23" s="756"/>
      <c r="F23" s="755" t="s">
        <v>231</v>
      </c>
      <c r="G23" s="756"/>
    </row>
    <row r="24" spans="1:8" x14ac:dyDescent="0.25">
      <c r="A24" s="757"/>
      <c r="B24" s="757"/>
      <c r="C24" s="754"/>
      <c r="D24" s="458">
        <v>2022</v>
      </c>
      <c r="E24" s="458">
        <v>2021</v>
      </c>
      <c r="F24" s="458" t="s">
        <v>8</v>
      </c>
      <c r="G24" s="458" t="s">
        <v>19</v>
      </c>
    </row>
    <row r="25" spans="1:8" x14ac:dyDescent="0.25">
      <c r="A25" s="400" t="s">
        <v>23</v>
      </c>
      <c r="B25" s="398" t="s">
        <v>24</v>
      </c>
      <c r="C25" s="399">
        <v>4567063.37</v>
      </c>
      <c r="D25" s="399">
        <v>4567063.37</v>
      </c>
      <c r="E25" s="399">
        <v>4536829.53</v>
      </c>
      <c r="F25" s="403" t="s">
        <v>232</v>
      </c>
      <c r="G25" s="214" t="s">
        <v>262</v>
      </c>
      <c r="H25" s="363"/>
    </row>
    <row r="26" spans="1:8" ht="5.0999999999999996" customHeight="1" x14ac:dyDescent="0.25">
      <c r="A26" s="208"/>
      <c r="B26" s="209"/>
      <c r="C26" s="210"/>
      <c r="D26" s="210"/>
      <c r="E26" s="210"/>
      <c r="F26" s="210"/>
      <c r="G26" s="211"/>
    </row>
    <row r="27" spans="1:8" x14ac:dyDescent="0.25">
      <c r="A27" s="208"/>
      <c r="B27" s="207" t="s">
        <v>25</v>
      </c>
      <c r="C27" s="188">
        <f>SUM(C25:C26)</f>
        <v>4567063.37</v>
      </c>
      <c r="D27" s="188">
        <f>SUM(D25:D25)</f>
        <v>4567063.37</v>
      </c>
      <c r="E27" s="188">
        <f>SUM(E25:E25)</f>
        <v>4536829.53</v>
      </c>
      <c r="F27" s="188"/>
      <c r="G27" s="188"/>
    </row>
    <row r="28" spans="1:8" ht="5.0999999999999996" customHeight="1" x14ac:dyDescent="0.25">
      <c r="A28" s="409"/>
      <c r="B28" s="410"/>
      <c r="C28" s="411"/>
      <c r="D28" s="411"/>
      <c r="E28" s="411"/>
      <c r="F28" s="411"/>
      <c r="G28" s="412"/>
    </row>
    <row r="29" spans="1:8" ht="5.0999999999999996" customHeight="1" x14ac:dyDescent="0.25">
      <c r="A29" s="404"/>
      <c r="B29" s="405"/>
      <c r="C29" s="406"/>
      <c r="D29" s="407"/>
      <c r="E29" s="407"/>
      <c r="F29" s="407"/>
      <c r="G29" s="408"/>
    </row>
    <row r="30" spans="1:8" ht="21" customHeight="1" x14ac:dyDescent="0.25">
      <c r="A30" s="757" t="s">
        <v>6</v>
      </c>
      <c r="B30" s="757" t="s">
        <v>7</v>
      </c>
      <c r="C30" s="754" t="s">
        <v>1</v>
      </c>
      <c r="D30" s="755" t="s">
        <v>230</v>
      </c>
      <c r="E30" s="756"/>
      <c r="F30" s="755" t="s">
        <v>231</v>
      </c>
      <c r="G30" s="756"/>
    </row>
    <row r="31" spans="1:8" x14ac:dyDescent="0.25">
      <c r="A31" s="757"/>
      <c r="B31" s="757"/>
      <c r="C31" s="754"/>
      <c r="D31" s="458">
        <v>2022</v>
      </c>
      <c r="E31" s="458">
        <v>2021</v>
      </c>
      <c r="F31" s="458" t="s">
        <v>8</v>
      </c>
      <c r="G31" s="458" t="s">
        <v>19</v>
      </c>
    </row>
    <row r="32" spans="1:8" x14ac:dyDescent="0.25">
      <c r="A32" s="212" t="s">
        <v>27</v>
      </c>
      <c r="B32" s="362" t="s">
        <v>28</v>
      </c>
      <c r="C32" s="213">
        <v>169036944.03999999</v>
      </c>
      <c r="D32" s="213">
        <v>169036944.03999999</v>
      </c>
      <c r="E32" s="213">
        <v>159027825.75</v>
      </c>
      <c r="F32" s="467" t="s">
        <v>232</v>
      </c>
      <c r="G32" s="214" t="s">
        <v>262</v>
      </c>
      <c r="H32" s="372"/>
    </row>
    <row r="33" spans="1:8" x14ac:dyDescent="0.25">
      <c r="A33" s="215"/>
      <c r="B33" s="207" t="s">
        <v>26</v>
      </c>
      <c r="C33" s="216">
        <f>SUM(C32)</f>
        <v>169036944.03999999</v>
      </c>
      <c r="D33" s="216">
        <f t="shared" ref="D33:E33" si="2">SUM(D32)</f>
        <v>169036944.03999999</v>
      </c>
      <c r="E33" s="216">
        <f t="shared" si="2"/>
        <v>159027825.75</v>
      </c>
      <c r="F33" s="468"/>
      <c r="G33" s="217"/>
    </row>
    <row r="34" spans="1:8" x14ac:dyDescent="0.25">
      <c r="A34" s="208"/>
      <c r="B34" s="207" t="s">
        <v>29</v>
      </c>
      <c r="C34" s="188">
        <f>C20+C27+C33</f>
        <v>1509957726.7299998</v>
      </c>
      <c r="D34" s="188">
        <f>D20+D27+D33</f>
        <v>1509957726.7299998</v>
      </c>
      <c r="E34" s="188">
        <f>E20+E27+E33</f>
        <v>1680700361.5799999</v>
      </c>
      <c r="F34" s="188"/>
      <c r="G34" s="188"/>
      <c r="H34" s="218"/>
    </row>
    <row r="35" spans="1:8" ht="15" customHeight="1" x14ac:dyDescent="0.25">
      <c r="A35" s="753" t="s">
        <v>201</v>
      </c>
      <c r="B35" s="753"/>
      <c r="C35" s="753"/>
      <c r="D35" s="753"/>
      <c r="E35" s="753"/>
      <c r="F35" s="753"/>
      <c r="G35" s="753"/>
      <c r="H35" s="664"/>
    </row>
    <row r="36" spans="1:8" x14ac:dyDescent="0.25">
      <c r="A36" s="464"/>
      <c r="B36" s="511"/>
      <c r="C36" s="512"/>
      <c r="D36" s="512"/>
      <c r="E36" s="512"/>
      <c r="F36" s="512"/>
      <c r="G36" s="512"/>
      <c r="H36" s="218"/>
    </row>
    <row r="37" spans="1:8" x14ac:dyDescent="0.25">
      <c r="A37" s="464"/>
      <c r="B37" s="511"/>
      <c r="C37" s="512"/>
      <c r="D37" s="512"/>
      <c r="E37" s="512"/>
      <c r="F37" s="512"/>
      <c r="G37" s="512"/>
      <c r="H37" s="218"/>
    </row>
    <row r="38" spans="1:8" x14ac:dyDescent="0.25">
      <c r="A38" s="464"/>
      <c r="B38" s="511"/>
      <c r="C38" s="512"/>
      <c r="D38" s="512"/>
      <c r="E38" s="512"/>
      <c r="F38" s="512"/>
      <c r="G38" s="512"/>
      <c r="H38" s="218"/>
    </row>
    <row r="39" spans="1:8" x14ac:dyDescent="0.25">
      <c r="A39" s="464"/>
      <c r="B39" s="511"/>
      <c r="C39" s="512"/>
      <c r="D39" s="512"/>
      <c r="E39" s="512"/>
      <c r="F39" s="512"/>
      <c r="G39" s="512"/>
      <c r="H39" s="218"/>
    </row>
    <row r="40" spans="1:8" x14ac:dyDescent="0.25">
      <c r="A40" s="464"/>
      <c r="B40" s="511"/>
      <c r="C40" s="512"/>
      <c r="D40" s="512"/>
      <c r="E40" s="512"/>
      <c r="F40" s="512"/>
      <c r="G40" s="512"/>
      <c r="H40" s="218"/>
    </row>
    <row r="41" spans="1:8" x14ac:dyDescent="0.25">
      <c r="A41" s="464"/>
      <c r="B41" s="511"/>
      <c r="C41" s="512"/>
      <c r="D41" s="512"/>
      <c r="E41" s="512"/>
      <c r="F41" s="512"/>
      <c r="G41" s="512"/>
      <c r="H41" s="218"/>
    </row>
    <row r="42" spans="1:8" x14ac:dyDescent="0.25">
      <c r="A42" s="464"/>
      <c r="B42" s="511"/>
      <c r="C42" s="512"/>
      <c r="D42" s="512"/>
      <c r="E42" s="512"/>
      <c r="F42" s="512"/>
      <c r="G42" s="512"/>
      <c r="H42" s="218"/>
    </row>
    <row r="43" spans="1:8" x14ac:dyDescent="0.25">
      <c r="A43" s="464"/>
      <c r="B43" s="511"/>
      <c r="C43" s="512"/>
      <c r="D43" s="512"/>
      <c r="E43" s="512"/>
      <c r="F43" s="512"/>
      <c r="G43" s="512"/>
      <c r="H43" s="218"/>
    </row>
    <row r="44" spans="1:8" x14ac:dyDescent="0.25">
      <c r="A44" s="464"/>
      <c r="B44" s="511"/>
      <c r="C44" s="512"/>
      <c r="D44" s="512"/>
      <c r="E44" s="512"/>
      <c r="F44" s="512"/>
      <c r="G44" s="512"/>
      <c r="H44" s="218"/>
    </row>
    <row r="45" spans="1:8" x14ac:dyDescent="0.25">
      <c r="A45" s="464"/>
      <c r="B45" s="511"/>
      <c r="C45" s="512"/>
      <c r="D45" s="512"/>
      <c r="E45" s="512"/>
      <c r="F45" s="512"/>
      <c r="G45" s="512"/>
      <c r="H45" s="218"/>
    </row>
    <row r="46" spans="1:8" x14ac:dyDescent="0.25">
      <c r="A46" s="464"/>
      <c r="B46" s="511"/>
      <c r="C46" s="512"/>
      <c r="D46" s="512"/>
      <c r="E46" s="512"/>
      <c r="F46" s="512"/>
      <c r="G46" s="512"/>
      <c r="H46" s="218"/>
    </row>
    <row r="47" spans="1:8" x14ac:dyDescent="0.25">
      <c r="A47" s="464"/>
      <c r="B47" s="511"/>
      <c r="C47" s="512"/>
      <c r="D47" s="512"/>
      <c r="E47" s="512"/>
      <c r="F47" s="512"/>
      <c r="G47" s="512"/>
      <c r="H47" s="218"/>
    </row>
    <row r="48" spans="1:8" x14ac:dyDescent="0.25">
      <c r="A48" s="464"/>
      <c r="B48" s="511"/>
      <c r="C48" s="512"/>
      <c r="D48" s="512"/>
      <c r="E48" s="512"/>
      <c r="F48" s="512"/>
      <c r="G48" s="512"/>
      <c r="H48" s="218"/>
    </row>
    <row r="49" spans="1:9" x14ac:dyDescent="0.25">
      <c r="A49" s="758" t="s">
        <v>280</v>
      </c>
      <c r="B49" s="758"/>
      <c r="C49" s="758"/>
      <c r="D49" s="758"/>
      <c r="E49" s="758"/>
      <c r="F49" s="758"/>
      <c r="G49" s="758"/>
      <c r="H49" s="758"/>
      <c r="I49" s="758"/>
    </row>
    <row r="50" spans="1:9" ht="26.25" customHeight="1" x14ac:dyDescent="0.25">
      <c r="A50" s="764" t="s">
        <v>281</v>
      </c>
      <c r="B50" s="764"/>
      <c r="C50" s="764"/>
      <c r="D50" s="764"/>
      <c r="E50" s="764"/>
      <c r="F50" s="764"/>
      <c r="G50" s="764"/>
      <c r="H50" s="507"/>
      <c r="I50" s="507"/>
    </row>
    <row r="51" spans="1:9" ht="5.0999999999999996" customHeight="1" x14ac:dyDescent="0.25">
      <c r="A51" s="508"/>
      <c r="B51" s="508"/>
      <c r="C51" s="508"/>
      <c r="D51" s="508"/>
      <c r="E51" s="508"/>
      <c r="F51" s="508"/>
      <c r="G51" s="508"/>
      <c r="H51" s="508"/>
      <c r="I51" s="508"/>
    </row>
    <row r="52" spans="1:9" ht="27" customHeight="1" x14ac:dyDescent="0.25">
      <c r="A52" s="766" t="s">
        <v>401</v>
      </c>
      <c r="B52" s="766"/>
      <c r="C52" s="766"/>
      <c r="D52" s="766"/>
      <c r="E52" s="766"/>
      <c r="F52" s="766"/>
      <c r="G52" s="766"/>
      <c r="H52" s="437"/>
      <c r="I52" s="437"/>
    </row>
    <row r="53" spans="1:9" ht="5.0999999999999996" customHeight="1" x14ac:dyDescent="0.25">
      <c r="A53" s="516"/>
      <c r="B53" s="516"/>
      <c r="C53" s="516"/>
      <c r="D53" s="516"/>
      <c r="E53" s="516"/>
      <c r="F53" s="516"/>
      <c r="G53" s="516"/>
      <c r="H53" s="437"/>
      <c r="I53" s="437"/>
    </row>
    <row r="54" spans="1:9" x14ac:dyDescent="0.25">
      <c r="A54" s="764" t="s">
        <v>351</v>
      </c>
      <c r="B54" s="764"/>
      <c r="C54" s="764"/>
      <c r="D54" s="764"/>
      <c r="E54" s="764"/>
      <c r="F54" s="764"/>
      <c r="G54" s="764"/>
      <c r="H54" s="764"/>
      <c r="I54" s="764"/>
    </row>
    <row r="55" spans="1:9" ht="5.0999999999999996" customHeight="1" x14ac:dyDescent="0.25">
      <c r="A55" s="436"/>
      <c r="B55" s="417"/>
      <c r="C55" s="437"/>
      <c r="D55" s="417"/>
      <c r="E55" s="417"/>
      <c r="F55" s="417"/>
      <c r="G55" s="28"/>
      <c r="H55" s="437"/>
      <c r="I55" s="437"/>
    </row>
    <row r="56" spans="1:9" x14ac:dyDescent="0.25">
      <c r="A56" s="765" t="s">
        <v>6</v>
      </c>
      <c r="B56" s="769" t="s">
        <v>7</v>
      </c>
      <c r="C56" s="754" t="s">
        <v>1</v>
      </c>
      <c r="D56" s="755" t="s">
        <v>230</v>
      </c>
      <c r="E56" s="756"/>
      <c r="F56" s="755" t="s">
        <v>231</v>
      </c>
      <c r="G56" s="756"/>
      <c r="H56" s="767"/>
      <c r="I56" s="768"/>
    </row>
    <row r="57" spans="1:9" x14ac:dyDescent="0.25">
      <c r="A57" s="765"/>
      <c r="B57" s="769"/>
      <c r="C57" s="754"/>
      <c r="D57" s="458">
        <v>2022</v>
      </c>
      <c r="E57" s="458">
        <v>2021</v>
      </c>
      <c r="F57" s="470" t="s">
        <v>8</v>
      </c>
      <c r="G57" s="470" t="s">
        <v>19</v>
      </c>
      <c r="H57" s="513"/>
      <c r="I57" s="513"/>
    </row>
    <row r="58" spans="1:9" ht="25.5" x14ac:dyDescent="0.25">
      <c r="A58" s="389" t="s">
        <v>30</v>
      </c>
      <c r="B58" s="30" t="s">
        <v>31</v>
      </c>
      <c r="C58" s="385">
        <v>9120642.2899999991</v>
      </c>
      <c r="D58" s="385">
        <v>9120642.2899999991</v>
      </c>
      <c r="E58" s="385">
        <v>9273357</v>
      </c>
      <c r="F58" s="386" t="s">
        <v>232</v>
      </c>
      <c r="G58" s="387" t="s">
        <v>22</v>
      </c>
      <c r="H58" s="513"/>
      <c r="I58" s="513"/>
    </row>
    <row r="59" spans="1:9" x14ac:dyDescent="0.25">
      <c r="A59" s="219"/>
      <c r="B59" s="207" t="s">
        <v>36</v>
      </c>
      <c r="C59" s="220">
        <f>SUM(C58)</f>
        <v>9120642.2899999991</v>
      </c>
      <c r="D59" s="220">
        <f>SUM(D58)</f>
        <v>9120642.2899999991</v>
      </c>
      <c r="E59" s="220">
        <f t="shared" ref="E59" si="3">SUM(E58)</f>
        <v>9273357</v>
      </c>
      <c r="F59" s="224"/>
      <c r="G59" s="225"/>
      <c r="H59" s="513"/>
      <c r="I59" s="513"/>
    </row>
    <row r="60" spans="1:9" x14ac:dyDescent="0.25">
      <c r="A60" s="32"/>
      <c r="B60" s="222"/>
      <c r="C60" s="223"/>
      <c r="D60" s="223"/>
      <c r="E60" s="223"/>
      <c r="F60" s="224"/>
      <c r="G60" s="225"/>
      <c r="H60" s="513"/>
      <c r="I60" s="513"/>
    </row>
    <row r="61" spans="1:9" ht="25.5" x14ac:dyDescent="0.25">
      <c r="A61" s="390" t="s">
        <v>32</v>
      </c>
      <c r="B61" s="396" t="s">
        <v>33</v>
      </c>
      <c r="C61" s="384">
        <v>7382375.2999999998</v>
      </c>
      <c r="D61" s="384">
        <v>7382375.2999999998</v>
      </c>
      <c r="E61" s="384">
        <v>7382375.2999999998</v>
      </c>
      <c r="F61" s="388" t="s">
        <v>34</v>
      </c>
      <c r="G61" s="395" t="s">
        <v>22</v>
      </c>
      <c r="H61" s="513"/>
      <c r="I61" s="513"/>
    </row>
    <row r="62" spans="1:9" x14ac:dyDescent="0.25">
      <c r="A62" s="219"/>
      <c r="B62" s="207" t="s">
        <v>25</v>
      </c>
      <c r="C62" s="220">
        <f>SUM(C61)</f>
        <v>7382375.2999999998</v>
      </c>
      <c r="D62" s="220">
        <f>SUM(D61)</f>
        <v>7382375.2999999998</v>
      </c>
      <c r="E62" s="220">
        <f>SUM(E61)</f>
        <v>7382375.2999999998</v>
      </c>
      <c r="F62" s="335"/>
      <c r="G62" s="34"/>
      <c r="H62" s="513"/>
      <c r="I62" s="513"/>
    </row>
    <row r="63" spans="1:9" x14ac:dyDescent="0.25">
      <c r="A63" s="219"/>
      <c r="B63" s="209"/>
      <c r="C63" s="227"/>
      <c r="D63" s="227"/>
      <c r="E63" s="228"/>
      <c r="F63" s="229"/>
      <c r="G63" s="226"/>
      <c r="H63" s="513"/>
      <c r="I63" s="513"/>
    </row>
    <row r="64" spans="1:9" ht="25.5" x14ac:dyDescent="0.25">
      <c r="A64" s="393" t="s">
        <v>35</v>
      </c>
      <c r="B64" s="394" t="s">
        <v>362</v>
      </c>
      <c r="C64" s="391">
        <v>11084834.289999999</v>
      </c>
      <c r="D64" s="391">
        <v>11084834.289999999</v>
      </c>
      <c r="E64" s="392">
        <v>8774834.2899999991</v>
      </c>
      <c r="F64" s="144" t="s">
        <v>240</v>
      </c>
      <c r="G64" s="31"/>
      <c r="H64" s="513"/>
      <c r="I64" s="513"/>
    </row>
    <row r="65" spans="1:9" x14ac:dyDescent="0.25">
      <c r="A65" s="35"/>
      <c r="B65" s="33" t="s">
        <v>26</v>
      </c>
      <c r="C65" s="36">
        <f>SUM(C63:C64)</f>
        <v>11084834.289999999</v>
      </c>
      <c r="D65" s="36">
        <f>SUM(D64:D64)</f>
        <v>11084834.289999999</v>
      </c>
      <c r="E65" s="36">
        <f t="shared" ref="E65" si="4">SUM(E64:E64)</f>
        <v>8774834.2899999991</v>
      </c>
      <c r="F65" s="36"/>
      <c r="G65" s="336"/>
      <c r="H65" s="513"/>
      <c r="I65" s="513"/>
    </row>
    <row r="66" spans="1:9" x14ac:dyDescent="0.25">
      <c r="A66" s="38"/>
      <c r="B66" s="37" t="s">
        <v>29</v>
      </c>
      <c r="C66" s="36">
        <f>C59+C62+C65</f>
        <v>27587851.879999999</v>
      </c>
      <c r="D66" s="36">
        <f>D59+D62+D65</f>
        <v>27587851.879999999</v>
      </c>
      <c r="E66" s="36">
        <f t="shared" ref="E66" si="5">E59+E62+E65</f>
        <v>25430566.59</v>
      </c>
      <c r="F66" s="36"/>
      <c r="G66" s="671"/>
      <c r="H66" s="514"/>
      <c r="I66" s="515"/>
    </row>
    <row r="67" spans="1:9" ht="15" customHeight="1" x14ac:dyDescent="0.25">
      <c r="A67" s="753" t="s">
        <v>201</v>
      </c>
      <c r="B67" s="753"/>
      <c r="C67" s="753"/>
      <c r="D67" s="753"/>
      <c r="E67" s="753"/>
      <c r="F67" s="753"/>
      <c r="G67" s="753"/>
      <c r="H67" s="664"/>
      <c r="I67" s="437"/>
    </row>
    <row r="68" spans="1:9" x14ac:dyDescent="0.25">
      <c r="A68" s="378"/>
      <c r="B68" s="378"/>
      <c r="C68" s="378"/>
      <c r="D68" s="378"/>
      <c r="E68" s="2"/>
      <c r="F68" s="2"/>
      <c r="G68" s="2"/>
    </row>
    <row r="69" spans="1:9" x14ac:dyDescent="0.25">
      <c r="A69" s="24"/>
      <c r="B69" s="24"/>
      <c r="C69" s="24"/>
      <c r="D69" s="24"/>
      <c r="E69" s="2"/>
      <c r="F69" s="2"/>
      <c r="G69" s="2"/>
    </row>
    <row r="70" spans="1:9" x14ac:dyDescent="0.25">
      <c r="A70" s="24"/>
      <c r="B70" s="24"/>
      <c r="C70" s="24"/>
      <c r="D70" s="24"/>
      <c r="E70" s="2"/>
      <c r="F70" s="2"/>
      <c r="G70" s="2"/>
    </row>
    <row r="71" spans="1:9" x14ac:dyDescent="0.25">
      <c r="A71" s="24"/>
      <c r="B71" s="24"/>
      <c r="C71" s="24"/>
      <c r="D71" s="24"/>
      <c r="E71" s="2"/>
      <c r="F71" s="2"/>
      <c r="G71" s="2"/>
    </row>
    <row r="72" spans="1:9" x14ac:dyDescent="0.25">
      <c r="A72" s="24"/>
      <c r="B72" s="24"/>
      <c r="C72" s="24"/>
      <c r="D72" s="24"/>
      <c r="E72" s="2"/>
      <c r="F72" s="382"/>
      <c r="G72" s="2"/>
    </row>
    <row r="73" spans="1:9" x14ac:dyDescent="0.25">
      <c r="A73" s="24"/>
      <c r="B73" s="24"/>
      <c r="C73" s="24"/>
      <c r="D73" s="24"/>
      <c r="E73" s="2"/>
      <c r="F73" s="2"/>
      <c r="G73" s="2"/>
    </row>
    <row r="74" spans="1:9" ht="15" customHeight="1" x14ac:dyDescent="0.25">
      <c r="A74" s="24"/>
      <c r="B74" s="24"/>
      <c r="C74" s="24"/>
      <c r="D74" s="24"/>
      <c r="E74" s="2"/>
      <c r="F74" s="2"/>
      <c r="G74" s="2"/>
    </row>
    <row r="75" spans="1:9" x14ac:dyDescent="0.25">
      <c r="A75" s="24"/>
      <c r="B75" s="24"/>
      <c r="C75" s="24"/>
      <c r="D75" s="24"/>
      <c r="E75" s="2"/>
      <c r="F75" s="2"/>
      <c r="G75" s="2"/>
    </row>
    <row r="76" spans="1:9" x14ac:dyDescent="0.25">
      <c r="A76" s="24"/>
      <c r="B76" s="24"/>
      <c r="C76" s="24"/>
      <c r="D76" s="24"/>
      <c r="E76" s="2"/>
      <c r="F76" s="2"/>
      <c r="G76" s="2"/>
    </row>
    <row r="77" spans="1:9" x14ac:dyDescent="0.25">
      <c r="A77" s="24"/>
      <c r="B77" s="24"/>
      <c r="C77" s="24"/>
      <c r="D77" s="24"/>
      <c r="E77" s="2"/>
      <c r="F77" s="2"/>
      <c r="G77" s="2"/>
    </row>
    <row r="78" spans="1:9" x14ac:dyDescent="0.25">
      <c r="A78" s="24"/>
      <c r="B78" s="24"/>
      <c r="C78" s="110"/>
      <c r="D78" s="110"/>
      <c r="E78" s="2"/>
      <c r="F78" s="2"/>
      <c r="G78" s="2"/>
    </row>
    <row r="79" spans="1:9" x14ac:dyDescent="0.25">
      <c r="A79" s="24"/>
      <c r="B79" s="24"/>
      <c r="C79" s="110"/>
      <c r="D79" s="110"/>
      <c r="E79" s="2"/>
      <c r="F79" s="2"/>
      <c r="G79" s="2"/>
    </row>
  </sheetData>
  <protectedRanges>
    <protectedRange sqref="F32:F33 B19 F19 B32" name="Rango1_1"/>
    <protectedRange sqref="B67 B35" name="Rango1_1_3_2_2"/>
  </protectedRanges>
  <mergeCells count="36">
    <mergeCell ref="A54:I54"/>
    <mergeCell ref="A56:A57"/>
    <mergeCell ref="A52:G52"/>
    <mergeCell ref="A50:G50"/>
    <mergeCell ref="H56:I56"/>
    <mergeCell ref="D56:E56"/>
    <mergeCell ref="F56:G56"/>
    <mergeCell ref="B56:B57"/>
    <mergeCell ref="C56:C57"/>
    <mergeCell ref="A11:G11"/>
    <mergeCell ref="A13:G13"/>
    <mergeCell ref="A15:G15"/>
    <mergeCell ref="A17:A18"/>
    <mergeCell ref="B17:B18"/>
    <mergeCell ref="A7:G7"/>
    <mergeCell ref="A2:G2"/>
    <mergeCell ref="A3:G3"/>
    <mergeCell ref="A4:G4"/>
    <mergeCell ref="A5:G5"/>
    <mergeCell ref="A6:G6"/>
    <mergeCell ref="A67:G67"/>
    <mergeCell ref="A35:G35"/>
    <mergeCell ref="C17:C18"/>
    <mergeCell ref="D17:E17"/>
    <mergeCell ref="F17:G17"/>
    <mergeCell ref="A23:A24"/>
    <mergeCell ref="B23:B24"/>
    <mergeCell ref="C23:C24"/>
    <mergeCell ref="D23:E23"/>
    <mergeCell ref="F23:G23"/>
    <mergeCell ref="A30:A31"/>
    <mergeCell ref="B30:B31"/>
    <mergeCell ref="C30:C31"/>
    <mergeCell ref="D30:E30"/>
    <mergeCell ref="F30:G30"/>
    <mergeCell ref="A49:I49"/>
  </mergeCells>
  <printOptions horizontalCentered="1"/>
  <pageMargins left="0.31496062992125984" right="0.31496062992125984" top="0.35433070866141736" bottom="0.15748031496062992" header="0.31496062992125984" footer="0.11811023622047245"/>
  <pageSetup scale="80" orientation="landscape" r:id="rId1"/>
  <headerFooter>
    <oddFooter>&amp;CPágina &amp;P de 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zoomScale="115" zoomScaleNormal="115" workbookViewId="0">
      <selection activeCell="A2" sqref="A2:G2"/>
    </sheetView>
  </sheetViews>
  <sheetFormatPr baseColWidth="10" defaultRowHeight="15" x14ac:dyDescent="0.25"/>
  <cols>
    <col min="1" max="1" width="22.5703125" style="27" customWidth="1"/>
    <col min="2" max="2" width="32.42578125" style="27" customWidth="1"/>
    <col min="3" max="3" width="17" style="27" customWidth="1"/>
    <col min="4" max="4" width="12.5703125" style="27" customWidth="1"/>
    <col min="5" max="5" width="15.85546875" style="27" customWidth="1"/>
    <col min="6" max="6" width="16" style="27" customWidth="1"/>
    <col min="7" max="7" width="16.28515625" style="27" customWidth="1"/>
    <col min="8" max="16384" width="11.42578125" style="27"/>
  </cols>
  <sheetData>
    <row r="1" spans="1:11" x14ac:dyDescent="0.25">
      <c r="A1" s="25"/>
      <c r="B1" s="25"/>
      <c r="C1" s="25"/>
      <c r="D1" s="25"/>
      <c r="E1" s="26"/>
      <c r="F1" s="26"/>
      <c r="G1" s="41" t="s">
        <v>402</v>
      </c>
    </row>
    <row r="2" spans="1:11" x14ac:dyDescent="0.25">
      <c r="A2" s="770" t="s">
        <v>181</v>
      </c>
      <c r="B2" s="770"/>
      <c r="C2" s="770"/>
      <c r="D2" s="770"/>
      <c r="E2" s="770"/>
      <c r="F2" s="770"/>
      <c r="G2" s="770"/>
    </row>
    <row r="3" spans="1:11" ht="15.75" customHeight="1" x14ac:dyDescent="0.25">
      <c r="A3" s="770" t="s">
        <v>3</v>
      </c>
      <c r="B3" s="770"/>
      <c r="C3" s="770"/>
      <c r="D3" s="770"/>
      <c r="E3" s="770"/>
      <c r="F3" s="770"/>
      <c r="G3" s="770"/>
    </row>
    <row r="4" spans="1:11" x14ac:dyDescent="0.25">
      <c r="A4" s="770" t="s">
        <v>4</v>
      </c>
      <c r="B4" s="770"/>
      <c r="C4" s="770"/>
      <c r="D4" s="770"/>
      <c r="E4" s="770"/>
      <c r="F4" s="770"/>
      <c r="G4" s="770"/>
    </row>
    <row r="5" spans="1:11" x14ac:dyDescent="0.25">
      <c r="A5" s="771" t="s">
        <v>5</v>
      </c>
      <c r="B5" s="771"/>
      <c r="C5" s="771"/>
      <c r="D5" s="771"/>
      <c r="E5" s="771"/>
      <c r="F5" s="771"/>
      <c r="G5" s="771"/>
    </row>
    <row r="6" spans="1:11" x14ac:dyDescent="0.25">
      <c r="A6" s="772" t="s">
        <v>16</v>
      </c>
      <c r="B6" s="772"/>
      <c r="C6" s="772"/>
      <c r="D6" s="772"/>
      <c r="E6" s="772"/>
      <c r="F6" s="772"/>
      <c r="G6" s="772"/>
      <c r="H6" s="48"/>
      <c r="I6" s="47"/>
      <c r="J6" s="47"/>
      <c r="K6" s="47"/>
    </row>
    <row r="7" spans="1:11" x14ac:dyDescent="0.25">
      <c r="A7" s="771" t="s">
        <v>392</v>
      </c>
      <c r="B7" s="771"/>
      <c r="C7" s="771"/>
      <c r="D7" s="771"/>
      <c r="E7" s="771"/>
      <c r="F7" s="771"/>
      <c r="G7" s="771"/>
      <c r="H7" s="383"/>
      <c r="I7" s="47"/>
      <c r="J7" s="47"/>
      <c r="K7" s="47"/>
    </row>
    <row r="8" spans="1:11" x14ac:dyDescent="0.25">
      <c r="A8" s="773" t="s">
        <v>251</v>
      </c>
      <c r="B8" s="773"/>
      <c r="C8" s="773"/>
      <c r="D8" s="773"/>
      <c r="E8" s="773"/>
      <c r="F8" s="773"/>
      <c r="G8" s="773"/>
      <c r="H8" s="48"/>
      <c r="I8" s="47"/>
      <c r="J8" s="47"/>
      <c r="K8" s="47"/>
    </row>
    <row r="9" spans="1:11" ht="24" customHeight="1" x14ac:dyDescent="0.25">
      <c r="A9" s="773" t="s">
        <v>249</v>
      </c>
      <c r="B9" s="773"/>
      <c r="C9" s="773"/>
      <c r="D9" s="773"/>
      <c r="E9" s="773"/>
      <c r="F9" s="773"/>
      <c r="G9" s="773"/>
      <c r="H9" s="48"/>
      <c r="I9" s="47"/>
      <c r="J9" s="47"/>
      <c r="K9" s="47"/>
    </row>
    <row r="10" spans="1:11" ht="5.0999999999999996" customHeight="1" x14ac:dyDescent="0.25">
      <c r="A10" s="423"/>
      <c r="B10" s="423"/>
      <c r="C10" s="423"/>
      <c r="D10" s="423"/>
      <c r="E10" s="423"/>
      <c r="F10" s="423"/>
      <c r="G10" s="423"/>
      <c r="H10" s="48"/>
      <c r="I10" s="47"/>
      <c r="J10" s="47"/>
      <c r="K10" s="47"/>
    </row>
    <row r="11" spans="1:11" ht="25.5" x14ac:dyDescent="0.25">
      <c r="A11" s="469" t="s">
        <v>6</v>
      </c>
      <c r="B11" s="153" t="s">
        <v>7</v>
      </c>
      <c r="C11" s="154" t="s">
        <v>1</v>
      </c>
      <c r="D11" s="154" t="s">
        <v>8</v>
      </c>
      <c r="E11" s="154" t="s">
        <v>41</v>
      </c>
      <c r="F11" s="154" t="s">
        <v>40</v>
      </c>
      <c r="G11" s="154" t="s">
        <v>39</v>
      </c>
    </row>
    <row r="12" spans="1:11" ht="25.5" x14ac:dyDescent="0.25">
      <c r="A12" s="230" t="s">
        <v>233</v>
      </c>
      <c r="B12" s="231" t="s">
        <v>42</v>
      </c>
      <c r="C12" s="45">
        <v>0</v>
      </c>
      <c r="D12" s="44"/>
      <c r="E12" s="44"/>
      <c r="F12" s="44"/>
      <c r="G12" s="43"/>
    </row>
    <row r="13" spans="1:11" x14ac:dyDescent="0.25">
      <c r="A13" s="43"/>
      <c r="B13" s="46"/>
      <c r="C13" s="45"/>
      <c r="D13" s="44"/>
      <c r="E13" s="44"/>
      <c r="F13" s="44"/>
      <c r="G13" s="43"/>
    </row>
    <row r="14" spans="1:11" x14ac:dyDescent="0.25">
      <c r="A14" s="43"/>
      <c r="B14" s="46"/>
      <c r="C14" s="45"/>
      <c r="D14" s="44"/>
      <c r="E14" s="44"/>
      <c r="F14" s="44"/>
      <c r="G14" s="43"/>
    </row>
    <row r="15" spans="1:11" x14ac:dyDescent="0.25">
      <c r="A15" s="43"/>
      <c r="B15" s="147" t="s">
        <v>38</v>
      </c>
      <c r="C15" s="148">
        <f>SUM(C12:C14)</f>
        <v>0</v>
      </c>
      <c r="D15" s="44"/>
      <c r="E15" s="44"/>
      <c r="F15" s="44"/>
      <c r="G15" s="43"/>
    </row>
    <row r="16" spans="1:11" x14ac:dyDescent="0.25">
      <c r="A16" s="743" t="s">
        <v>201</v>
      </c>
      <c r="B16" s="743"/>
      <c r="C16" s="743"/>
      <c r="D16" s="743"/>
      <c r="E16" s="743"/>
      <c r="F16" s="743"/>
      <c r="G16" s="743"/>
    </row>
    <row r="17" spans="1:6" x14ac:dyDescent="0.25">
      <c r="A17" s="1"/>
      <c r="B17" s="1"/>
      <c r="C17" s="1"/>
      <c r="D17" s="1"/>
      <c r="E17" s="116"/>
      <c r="F17" s="39"/>
    </row>
    <row r="18" spans="1:6" x14ac:dyDescent="0.25">
      <c r="A18" s="378"/>
      <c r="B18" s="378"/>
      <c r="C18" s="378"/>
      <c r="D18" s="2"/>
      <c r="E18" s="2"/>
      <c r="F18" s="2"/>
    </row>
    <row r="19" spans="1:6" x14ac:dyDescent="0.25">
      <c r="A19" s="24"/>
      <c r="B19" s="24"/>
      <c r="C19" s="24"/>
      <c r="D19" s="2"/>
      <c r="E19" s="2"/>
      <c r="F19" s="2"/>
    </row>
    <row r="20" spans="1:6" x14ac:dyDescent="0.25">
      <c r="A20" s="24"/>
      <c r="B20" s="24"/>
      <c r="C20" s="24"/>
      <c r="D20" s="2"/>
      <c r="E20" s="2"/>
      <c r="F20" s="2"/>
    </row>
    <row r="21" spans="1:6" x14ac:dyDescent="0.25">
      <c r="A21" s="24"/>
      <c r="B21" s="24"/>
      <c r="C21" s="24"/>
      <c r="D21" s="2"/>
      <c r="E21" s="2"/>
      <c r="F21" s="2"/>
    </row>
    <row r="22" spans="1:6" x14ac:dyDescent="0.25">
      <c r="A22" s="24"/>
      <c r="B22" s="24"/>
      <c r="C22" s="24"/>
      <c r="D22" s="2"/>
      <c r="E22" s="382"/>
      <c r="F22" s="2"/>
    </row>
    <row r="23" spans="1:6" x14ac:dyDescent="0.25">
      <c r="A23" s="24"/>
      <c r="B23" s="24"/>
      <c r="C23" s="24"/>
      <c r="D23" s="2"/>
      <c r="E23" s="2"/>
      <c r="F23" s="2"/>
    </row>
    <row r="24" spans="1:6" x14ac:dyDescent="0.25">
      <c r="A24" s="24"/>
      <c r="B24" s="24"/>
      <c r="C24" s="24"/>
      <c r="D24" s="2"/>
      <c r="E24" s="2"/>
      <c r="F24" s="2"/>
    </row>
    <row r="25" spans="1:6" x14ac:dyDescent="0.25">
      <c r="A25" s="24"/>
      <c r="B25" s="24"/>
      <c r="C25" s="24"/>
      <c r="D25" s="2"/>
      <c r="E25" s="2"/>
      <c r="F25" s="2"/>
    </row>
    <row r="26" spans="1:6" x14ac:dyDescent="0.25">
      <c r="A26" s="24"/>
      <c r="B26" s="24"/>
      <c r="C26" s="24"/>
      <c r="D26" s="2"/>
      <c r="E26" s="2"/>
      <c r="F26" s="2"/>
    </row>
    <row r="27" spans="1:6" x14ac:dyDescent="0.25">
      <c r="A27" s="24"/>
      <c r="B27" s="24"/>
      <c r="C27" s="24"/>
      <c r="D27" s="2"/>
      <c r="E27" s="2"/>
      <c r="F27" s="2"/>
    </row>
    <row r="28" spans="1:6" x14ac:dyDescent="0.25">
      <c r="A28" s="39"/>
      <c r="B28" s="39"/>
      <c r="C28" s="39"/>
      <c r="D28" s="39"/>
      <c r="E28" s="39"/>
      <c r="F28" s="39"/>
    </row>
    <row r="29" spans="1:6" x14ac:dyDescent="0.25">
      <c r="A29" s="42"/>
      <c r="B29" s="42"/>
      <c r="C29" s="42"/>
      <c r="D29" s="42"/>
      <c r="E29" s="42"/>
      <c r="F29" s="42"/>
    </row>
    <row r="30" spans="1:6" x14ac:dyDescent="0.25">
      <c r="A30" s="42"/>
      <c r="B30" s="42"/>
      <c r="C30" s="42"/>
      <c r="D30" s="42"/>
      <c r="E30" s="42"/>
      <c r="F30" s="42"/>
    </row>
    <row r="31" spans="1:6" x14ac:dyDescent="0.25">
      <c r="A31" s="42"/>
      <c r="B31" s="42"/>
      <c r="C31" s="42"/>
      <c r="D31" s="42"/>
      <c r="E31" s="42"/>
      <c r="F31" s="42"/>
    </row>
  </sheetData>
  <protectedRanges>
    <protectedRange sqref="B13:D15 C12:D12" name="Rango1_1"/>
    <protectedRange sqref="B16" name="Rango1_1_3_2"/>
    <protectedRange sqref="B12" name="Rango1_1_1"/>
  </protectedRanges>
  <mergeCells count="9">
    <mergeCell ref="A16:G16"/>
    <mergeCell ref="A2:G2"/>
    <mergeCell ref="A3:G3"/>
    <mergeCell ref="A4:G4"/>
    <mergeCell ref="A5:G5"/>
    <mergeCell ref="A6:G6"/>
    <mergeCell ref="A7:G7"/>
    <mergeCell ref="A9:G9"/>
    <mergeCell ref="A8:G8"/>
  </mergeCells>
  <printOptions horizontalCentered="1"/>
  <pageMargins left="0.51181102362204722" right="0.70866141732283472" top="0.74803149606299213" bottom="0.35433070866141736" header="0.31496062992125984" footer="0.11811023622047245"/>
  <pageSetup scale="85" orientation="landscape" r:id="rId1"/>
  <headerFooter>
    <oddFooter>Página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32"/>
  <sheetViews>
    <sheetView topLeftCell="A7" zoomScaleNormal="100" workbookViewId="0">
      <selection activeCell="B2" sqref="B2:F2"/>
    </sheetView>
  </sheetViews>
  <sheetFormatPr baseColWidth="10" defaultRowHeight="15" x14ac:dyDescent="0.25"/>
  <cols>
    <col min="1" max="1" width="4" style="51" customWidth="1"/>
    <col min="2" max="2" width="29.28515625" style="51" customWidth="1"/>
    <col min="3" max="3" width="38.7109375" style="51" customWidth="1"/>
    <col min="4" max="4" width="19.5703125" style="51" customWidth="1"/>
    <col min="5" max="5" width="20" style="51" customWidth="1"/>
    <col min="6" max="6" width="25.28515625" style="51" customWidth="1"/>
    <col min="7" max="16384" width="11.42578125" style="51"/>
  </cols>
  <sheetData>
    <row r="1" spans="2:6" x14ac:dyDescent="0.25">
      <c r="B1" s="50"/>
      <c r="C1" s="50"/>
      <c r="D1" s="50"/>
      <c r="E1" s="50"/>
      <c r="F1" s="49" t="s">
        <v>403</v>
      </c>
    </row>
    <row r="2" spans="2:6" x14ac:dyDescent="0.25">
      <c r="B2" s="775" t="s">
        <v>181</v>
      </c>
      <c r="C2" s="775"/>
      <c r="D2" s="775"/>
      <c r="E2" s="775"/>
      <c r="F2" s="775"/>
    </row>
    <row r="3" spans="2:6" ht="15.75" customHeight="1" x14ac:dyDescent="0.25">
      <c r="B3" s="775" t="s">
        <v>3</v>
      </c>
      <c r="C3" s="775"/>
      <c r="D3" s="775"/>
      <c r="E3" s="775"/>
      <c r="F3" s="775"/>
    </row>
    <row r="4" spans="2:6" x14ac:dyDescent="0.25">
      <c r="B4" s="775" t="s">
        <v>4</v>
      </c>
      <c r="C4" s="775"/>
      <c r="D4" s="775"/>
      <c r="E4" s="775"/>
      <c r="F4" s="775"/>
    </row>
    <row r="5" spans="2:6" x14ac:dyDescent="0.25">
      <c r="B5" s="776" t="s">
        <v>5</v>
      </c>
      <c r="C5" s="776"/>
      <c r="D5" s="776"/>
      <c r="E5" s="776"/>
      <c r="F5" s="776"/>
    </row>
    <row r="6" spans="2:6" x14ac:dyDescent="0.25">
      <c r="B6" s="776" t="s">
        <v>43</v>
      </c>
      <c r="C6" s="776"/>
      <c r="D6" s="776"/>
      <c r="E6" s="776"/>
      <c r="F6" s="776"/>
    </row>
    <row r="7" spans="2:6" x14ac:dyDescent="0.25">
      <c r="B7" s="776" t="s">
        <v>394</v>
      </c>
      <c r="C7" s="776"/>
      <c r="D7" s="776"/>
      <c r="E7" s="776"/>
      <c r="F7" s="776"/>
    </row>
    <row r="8" spans="2:6" x14ac:dyDescent="0.25">
      <c r="B8" s="777" t="s">
        <v>254</v>
      </c>
      <c r="C8" s="777"/>
      <c r="D8" s="777"/>
      <c r="E8" s="777"/>
      <c r="F8" s="777"/>
    </row>
    <row r="9" spans="2:6" ht="5.0999999999999996" customHeight="1" x14ac:dyDescent="0.25">
      <c r="B9" s="424"/>
      <c r="C9" s="424"/>
      <c r="D9" s="424"/>
      <c r="E9" s="424"/>
      <c r="F9" s="424"/>
    </row>
    <row r="10" spans="2:6" ht="32.25" customHeight="1" x14ac:dyDescent="0.25">
      <c r="B10" s="774" t="s">
        <v>250</v>
      </c>
      <c r="C10" s="774"/>
      <c r="D10" s="774"/>
      <c r="E10" s="774"/>
      <c r="F10" s="774"/>
    </row>
    <row r="11" spans="2:6" ht="21.75" customHeight="1" x14ac:dyDescent="0.25">
      <c r="B11" s="150" t="s">
        <v>6</v>
      </c>
      <c r="C11" s="151" t="s">
        <v>7</v>
      </c>
      <c r="D11" s="152" t="s">
        <v>1</v>
      </c>
      <c r="E11" s="152" t="s">
        <v>8</v>
      </c>
      <c r="F11" s="152" t="s">
        <v>44</v>
      </c>
    </row>
    <row r="12" spans="2:6" x14ac:dyDescent="0.25">
      <c r="B12" s="52" t="s">
        <v>234</v>
      </c>
      <c r="C12" s="53" t="s">
        <v>346</v>
      </c>
      <c r="D12" s="54">
        <v>0</v>
      </c>
      <c r="E12" s="55"/>
      <c r="F12" s="55"/>
    </row>
    <row r="13" spans="2:6" x14ac:dyDescent="0.25">
      <c r="B13" s="52"/>
      <c r="C13" s="53"/>
      <c r="D13" s="54"/>
      <c r="E13" s="55"/>
      <c r="F13" s="55"/>
    </row>
    <row r="14" spans="2:6" x14ac:dyDescent="0.25">
      <c r="B14" s="52"/>
      <c r="C14" s="56"/>
      <c r="D14" s="54"/>
      <c r="E14" s="55"/>
      <c r="F14" s="55"/>
    </row>
    <row r="15" spans="2:6" x14ac:dyDescent="0.25">
      <c r="B15" s="52"/>
      <c r="C15" s="56"/>
      <c r="D15" s="54"/>
      <c r="E15" s="55"/>
      <c r="F15" s="55"/>
    </row>
    <row r="16" spans="2:6" x14ac:dyDescent="0.25">
      <c r="B16" s="52"/>
      <c r="C16" s="145" t="s">
        <v>0</v>
      </c>
      <c r="D16" s="146">
        <f>SUM(D12:D15)</f>
        <v>0</v>
      </c>
      <c r="E16" s="55"/>
      <c r="F16" s="55"/>
    </row>
    <row r="17" spans="2:7" ht="23.25" customHeight="1" x14ac:dyDescent="0.25">
      <c r="B17" s="743" t="s">
        <v>201</v>
      </c>
      <c r="C17" s="743"/>
      <c r="D17" s="743"/>
      <c r="E17" s="743"/>
      <c r="F17" s="743"/>
    </row>
    <row r="18" spans="2:7" x14ac:dyDescent="0.25">
      <c r="B18" s="1"/>
      <c r="C18" s="1"/>
      <c r="D18" s="1"/>
      <c r="E18" s="1"/>
      <c r="F18" s="57"/>
    </row>
    <row r="19" spans="2:7" x14ac:dyDescent="0.25">
      <c r="B19" s="378"/>
      <c r="C19" s="378"/>
      <c r="D19" s="378"/>
      <c r="E19" s="2"/>
      <c r="F19" s="2"/>
      <c r="G19" s="2"/>
    </row>
    <row r="20" spans="2:7" x14ac:dyDescent="0.25">
      <c r="B20" s="24"/>
      <c r="C20" s="24"/>
      <c r="D20" s="24"/>
      <c r="E20" s="2"/>
      <c r="F20" s="2"/>
      <c r="G20" s="2"/>
    </row>
    <row r="21" spans="2:7" x14ac:dyDescent="0.25">
      <c r="B21" s="24"/>
      <c r="C21" s="24"/>
      <c r="D21" s="24"/>
      <c r="E21" s="2"/>
      <c r="F21" s="2"/>
      <c r="G21" s="2"/>
    </row>
    <row r="22" spans="2:7" x14ac:dyDescent="0.25">
      <c r="B22" s="24"/>
      <c r="C22" s="24"/>
      <c r="D22" s="24"/>
      <c r="E22" s="2"/>
      <c r="F22" s="2"/>
      <c r="G22" s="2"/>
    </row>
    <row r="23" spans="2:7" x14ac:dyDescent="0.25">
      <c r="B23" s="24"/>
      <c r="C23" s="24"/>
      <c r="D23" s="24"/>
      <c r="E23" s="2"/>
      <c r="F23" s="382"/>
      <c r="G23" s="2"/>
    </row>
    <row r="24" spans="2:7" x14ac:dyDescent="0.25">
      <c r="B24" s="24"/>
      <c r="C24" s="24"/>
      <c r="D24" s="24"/>
      <c r="E24" s="2"/>
      <c r="F24" s="2"/>
      <c r="G24" s="2"/>
    </row>
    <row r="25" spans="2:7" x14ac:dyDescent="0.25">
      <c r="B25" s="24"/>
      <c r="C25" s="24"/>
      <c r="D25" s="24"/>
      <c r="E25" s="2"/>
      <c r="F25" s="2"/>
      <c r="G25" s="2"/>
    </row>
    <row r="26" spans="2:7" x14ac:dyDescent="0.25">
      <c r="B26" s="24"/>
      <c r="C26" s="24"/>
      <c r="D26" s="24"/>
      <c r="E26" s="2"/>
      <c r="F26" s="2"/>
      <c r="G26" s="2"/>
    </row>
    <row r="27" spans="2:7" x14ac:dyDescent="0.25">
      <c r="B27" s="24"/>
      <c r="C27" s="24"/>
      <c r="D27" s="24"/>
      <c r="E27" s="2"/>
      <c r="F27" s="2"/>
      <c r="G27" s="2"/>
    </row>
    <row r="28" spans="2:7" x14ac:dyDescent="0.25">
      <c r="B28" s="24"/>
      <c r="C28" s="24"/>
      <c r="D28" s="24"/>
      <c r="E28" s="2"/>
      <c r="F28" s="2"/>
      <c r="G28" s="2"/>
    </row>
    <row r="29" spans="2:7" x14ac:dyDescent="0.25">
      <c r="B29" s="39"/>
      <c r="C29" s="39"/>
      <c r="D29" s="39"/>
      <c r="E29" s="39"/>
      <c r="F29" s="39"/>
      <c r="G29" s="39"/>
    </row>
    <row r="30" spans="2:7" x14ac:dyDescent="0.25">
      <c r="B30" s="42"/>
      <c r="C30" s="42"/>
      <c r="D30" s="42"/>
      <c r="E30" s="42"/>
      <c r="F30" s="42"/>
      <c r="G30" s="42"/>
    </row>
    <row r="31" spans="2:7" x14ac:dyDescent="0.25">
      <c r="B31" s="42"/>
      <c r="C31" s="42"/>
      <c r="D31" s="42"/>
      <c r="E31" s="42"/>
      <c r="F31" s="42"/>
      <c r="G31" s="42"/>
    </row>
    <row r="32" spans="2:7" x14ac:dyDescent="0.25">
      <c r="B32" s="42"/>
      <c r="C32" s="42"/>
      <c r="D32" s="42"/>
      <c r="E32" s="42"/>
      <c r="F32" s="42"/>
      <c r="G32" s="42"/>
    </row>
  </sheetData>
  <protectedRanges>
    <protectedRange sqref="C17" name="Rango1_1_3_2"/>
  </protectedRanges>
  <mergeCells count="9">
    <mergeCell ref="B10:F10"/>
    <mergeCell ref="B17:F17"/>
    <mergeCell ref="B2:F2"/>
    <mergeCell ref="B3:F3"/>
    <mergeCell ref="B4:F4"/>
    <mergeCell ref="B5:F5"/>
    <mergeCell ref="B6:F6"/>
    <mergeCell ref="B7:F7"/>
    <mergeCell ref="B8:F8"/>
  </mergeCells>
  <printOptions horizontalCentered="1"/>
  <pageMargins left="0.11811023622047245" right="0.31496062992125984" top="0.74803149606299213" bottom="0.35433070866141736" header="0.31496062992125984" footer="0.19685039370078741"/>
  <pageSetup scale="85" orientation="landscape" r:id="rId1"/>
  <headerFooter>
    <oddFooter>Página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K53"/>
  <sheetViews>
    <sheetView showGridLines="0" topLeftCell="A33" zoomScaleNormal="100" workbookViewId="0">
      <selection activeCell="E54" sqref="E54"/>
    </sheetView>
  </sheetViews>
  <sheetFormatPr baseColWidth="10" defaultRowHeight="15" x14ac:dyDescent="0.25"/>
  <cols>
    <col min="1" max="1" width="4.28515625" style="578" customWidth="1"/>
    <col min="2" max="2" width="22.140625" style="578" customWidth="1"/>
    <col min="3" max="3" width="51" style="578" customWidth="1"/>
    <col min="4" max="4" width="15.7109375" style="578" customWidth="1"/>
    <col min="5" max="5" width="16.140625" style="578" customWidth="1"/>
    <col min="6" max="6" width="16.7109375" style="578" customWidth="1"/>
    <col min="7" max="7" width="20.5703125" style="578" customWidth="1"/>
    <col min="8" max="8" width="2.5703125" style="578" customWidth="1"/>
    <col min="9" max="9" width="3.5703125" style="578" customWidth="1"/>
    <col min="10" max="10" width="15.7109375" style="578" customWidth="1"/>
    <col min="11" max="11" width="15.28515625" style="578" bestFit="1" customWidth="1"/>
    <col min="12" max="16384" width="11.42578125" style="578"/>
  </cols>
  <sheetData>
    <row r="1" spans="2:7" x14ac:dyDescent="0.25">
      <c r="B1" s="576"/>
      <c r="C1" s="576"/>
      <c r="D1" s="576"/>
      <c r="E1" s="576"/>
      <c r="F1" s="576"/>
      <c r="G1" s="577" t="s">
        <v>674</v>
      </c>
    </row>
    <row r="2" spans="2:7" x14ac:dyDescent="0.25">
      <c r="B2" s="783" t="s">
        <v>181</v>
      </c>
      <c r="C2" s="783"/>
      <c r="D2" s="783"/>
      <c r="E2" s="783"/>
      <c r="F2" s="783"/>
      <c r="G2" s="783"/>
    </row>
    <row r="3" spans="2:7" ht="3.75" customHeight="1" x14ac:dyDescent="0.25">
      <c r="B3" s="579"/>
      <c r="C3" s="579"/>
      <c r="D3" s="579"/>
      <c r="E3" s="579"/>
      <c r="F3" s="579"/>
      <c r="G3" s="579"/>
    </row>
    <row r="4" spans="2:7" ht="15.75" customHeight="1" x14ac:dyDescent="0.25">
      <c r="B4" s="784" t="s">
        <v>3</v>
      </c>
      <c r="C4" s="784"/>
      <c r="D4" s="784"/>
      <c r="E4" s="784"/>
      <c r="F4" s="784"/>
      <c r="G4" s="784"/>
    </row>
    <row r="5" spans="2:7" x14ac:dyDescent="0.25">
      <c r="B5" s="784" t="s">
        <v>4</v>
      </c>
      <c r="C5" s="784"/>
      <c r="D5" s="784"/>
      <c r="E5" s="784"/>
      <c r="F5" s="784"/>
      <c r="G5" s="784"/>
    </row>
    <row r="6" spans="2:7" x14ac:dyDescent="0.25">
      <c r="B6" s="785" t="s">
        <v>5</v>
      </c>
      <c r="C6" s="785"/>
      <c r="D6" s="785"/>
      <c r="E6" s="785"/>
      <c r="F6" s="785"/>
      <c r="G6" s="785"/>
    </row>
    <row r="7" spans="2:7" x14ac:dyDescent="0.25">
      <c r="B7" s="785" t="s">
        <v>398</v>
      </c>
      <c r="C7" s="785"/>
      <c r="D7" s="785"/>
      <c r="E7" s="785"/>
      <c r="F7" s="785"/>
      <c r="G7" s="785"/>
    </row>
    <row r="8" spans="2:7" x14ac:dyDescent="0.25">
      <c r="B8" s="785" t="s">
        <v>45</v>
      </c>
      <c r="C8" s="785"/>
      <c r="D8" s="785"/>
      <c r="E8" s="785"/>
      <c r="F8" s="785"/>
      <c r="G8" s="785"/>
    </row>
    <row r="9" spans="2:7" ht="21" customHeight="1" x14ac:dyDescent="0.25">
      <c r="B9" s="786" t="s">
        <v>45</v>
      </c>
      <c r="C9" s="786"/>
      <c r="D9" s="786"/>
      <c r="E9" s="786"/>
      <c r="F9" s="786"/>
      <c r="G9" s="786"/>
    </row>
    <row r="10" spans="2:7" ht="5.0999999999999996" customHeight="1" x14ac:dyDescent="0.25">
      <c r="B10" s="580"/>
      <c r="C10" s="580"/>
      <c r="D10" s="580"/>
      <c r="E10" s="580"/>
      <c r="F10" s="580"/>
      <c r="G10" s="580"/>
    </row>
    <row r="11" spans="2:7" ht="28.5" customHeight="1" x14ac:dyDescent="0.25">
      <c r="B11" s="758" t="s">
        <v>675</v>
      </c>
      <c r="C11" s="758"/>
      <c r="D11" s="758"/>
      <c r="E11" s="758"/>
      <c r="F11" s="758"/>
      <c r="G11" s="758"/>
    </row>
    <row r="12" spans="2:7" ht="5.0999999999999996" customHeight="1" x14ac:dyDescent="0.25">
      <c r="B12" s="581"/>
      <c r="C12" s="581"/>
      <c r="D12" s="581"/>
      <c r="E12" s="581"/>
      <c r="F12" s="581"/>
      <c r="G12" s="581"/>
    </row>
    <row r="13" spans="2:7" ht="32.25" customHeight="1" x14ac:dyDescent="0.25">
      <c r="B13" s="787" t="s">
        <v>676</v>
      </c>
      <c r="C13" s="787"/>
      <c r="D13" s="787"/>
      <c r="E13" s="787"/>
      <c r="F13" s="787"/>
      <c r="G13" s="787"/>
    </row>
    <row r="14" spans="2:7" ht="32.25" customHeight="1" x14ac:dyDescent="0.25">
      <c r="B14" s="758" t="s">
        <v>677</v>
      </c>
      <c r="C14" s="758"/>
      <c r="D14" s="758"/>
      <c r="E14" s="758"/>
      <c r="F14" s="758"/>
      <c r="G14" s="758"/>
    </row>
    <row r="15" spans="2:7" ht="25.5" x14ac:dyDescent="0.25">
      <c r="B15" s="582" t="s">
        <v>6</v>
      </c>
      <c r="C15" s="582" t="s">
        <v>7</v>
      </c>
      <c r="D15" s="583" t="s">
        <v>678</v>
      </c>
      <c r="E15" s="583" t="s">
        <v>679</v>
      </c>
      <c r="F15" s="583" t="s">
        <v>680</v>
      </c>
      <c r="G15" s="584" t="s">
        <v>58</v>
      </c>
    </row>
    <row r="16" spans="2:7" x14ac:dyDescent="0.25">
      <c r="B16" s="778" t="s">
        <v>681</v>
      </c>
      <c r="C16" s="779"/>
      <c r="D16" s="779"/>
      <c r="E16" s="779"/>
      <c r="F16" s="779"/>
      <c r="G16" s="780"/>
    </row>
    <row r="17" spans="2:11" x14ac:dyDescent="0.25">
      <c r="B17" s="585" t="s">
        <v>682</v>
      </c>
      <c r="C17" s="586" t="s">
        <v>683</v>
      </c>
      <c r="D17" s="587">
        <v>60472.22</v>
      </c>
      <c r="E17" s="59">
        <v>204535205.52000001</v>
      </c>
      <c r="F17" s="588" t="s">
        <v>684</v>
      </c>
      <c r="G17" s="589" t="s">
        <v>685</v>
      </c>
      <c r="J17" s="590"/>
    </row>
    <row r="18" spans="2:11" x14ac:dyDescent="0.25">
      <c r="B18" s="585" t="s">
        <v>686</v>
      </c>
      <c r="C18" s="586" t="s">
        <v>687</v>
      </c>
      <c r="D18" s="591">
        <v>26608023</v>
      </c>
      <c r="E18" s="60">
        <v>1759828647.3599999</v>
      </c>
      <c r="F18" s="588" t="s">
        <v>684</v>
      </c>
      <c r="G18" s="589" t="s">
        <v>685</v>
      </c>
    </row>
    <row r="19" spans="2:11" x14ac:dyDescent="0.25">
      <c r="B19" s="585" t="s">
        <v>688</v>
      </c>
      <c r="C19" s="586" t="s">
        <v>1009</v>
      </c>
      <c r="D19" s="591">
        <v>738231.79</v>
      </c>
      <c r="E19" s="59">
        <v>35074123.829999998</v>
      </c>
      <c r="F19" s="588" t="s">
        <v>684</v>
      </c>
      <c r="G19" s="589" t="s">
        <v>685</v>
      </c>
    </row>
    <row r="20" spans="2:11" x14ac:dyDescent="0.25">
      <c r="B20" s="585" t="s">
        <v>1008</v>
      </c>
      <c r="C20" s="586" t="s">
        <v>1010</v>
      </c>
      <c r="D20" s="591">
        <v>2239.67</v>
      </c>
      <c r="E20" s="59">
        <v>10739.67</v>
      </c>
      <c r="F20" s="588" t="s">
        <v>684</v>
      </c>
      <c r="G20" s="589" t="s">
        <v>685</v>
      </c>
    </row>
    <row r="21" spans="2:11" x14ac:dyDescent="0.25">
      <c r="B21" s="585" t="s">
        <v>689</v>
      </c>
      <c r="C21" s="586" t="s">
        <v>690</v>
      </c>
      <c r="D21" s="591">
        <v>2493.17</v>
      </c>
      <c r="E21" s="60">
        <v>7486.34</v>
      </c>
      <c r="F21" s="588" t="s">
        <v>684</v>
      </c>
      <c r="G21" s="589" t="s">
        <v>685</v>
      </c>
    </row>
    <row r="22" spans="2:11" x14ac:dyDescent="0.25">
      <c r="B22" s="585" t="s">
        <v>691</v>
      </c>
      <c r="C22" s="586" t="s">
        <v>692</v>
      </c>
      <c r="D22" s="591">
        <v>831838.27</v>
      </c>
      <c r="E22" s="60">
        <v>26744265.899999999</v>
      </c>
      <c r="F22" s="588" t="s">
        <v>684</v>
      </c>
      <c r="G22" s="589" t="s">
        <v>685</v>
      </c>
    </row>
    <row r="23" spans="2:11" x14ac:dyDescent="0.25">
      <c r="B23" s="585" t="s">
        <v>693</v>
      </c>
      <c r="C23" s="586" t="s">
        <v>694</v>
      </c>
      <c r="D23" s="591">
        <v>12839838.470000001</v>
      </c>
      <c r="E23" s="60">
        <v>46286728.969999999</v>
      </c>
      <c r="F23" s="588" t="s">
        <v>684</v>
      </c>
      <c r="G23" s="589" t="s">
        <v>685</v>
      </c>
    </row>
    <row r="24" spans="2:11" ht="15" customHeight="1" x14ac:dyDescent="0.25">
      <c r="B24" s="585"/>
      <c r="C24" s="592" t="s">
        <v>0</v>
      </c>
      <c r="D24" s="593">
        <f>SUM(D17:D23)</f>
        <v>41083136.590000004</v>
      </c>
      <c r="E24" s="593">
        <f>SUM(E17:E23)</f>
        <v>2072487197.5899999</v>
      </c>
      <c r="F24" s="593"/>
      <c r="G24" s="594"/>
      <c r="J24" s="607"/>
    </row>
    <row r="25" spans="2:11" ht="5.0999999999999996" customHeight="1" x14ac:dyDescent="0.25">
      <c r="B25" s="595"/>
      <c r="C25" s="596"/>
      <c r="D25" s="597"/>
      <c r="E25" s="598"/>
      <c r="F25" s="598"/>
      <c r="G25" s="599"/>
    </row>
    <row r="26" spans="2:11" ht="15" customHeight="1" x14ac:dyDescent="0.25">
      <c r="B26" s="782" t="s">
        <v>695</v>
      </c>
      <c r="C26" s="782"/>
      <c r="D26" s="782"/>
      <c r="E26" s="782"/>
      <c r="F26" s="782"/>
      <c r="G26" s="782"/>
    </row>
    <row r="27" spans="2:11" ht="5.0999999999999996" customHeight="1" x14ac:dyDescent="0.25">
      <c r="B27" s="600"/>
      <c r="C27" s="601"/>
      <c r="D27" s="602"/>
      <c r="E27" s="603"/>
      <c r="F27" s="603"/>
      <c r="G27" s="604"/>
    </row>
    <row r="28" spans="2:11" ht="29.25" customHeight="1" x14ac:dyDescent="0.25">
      <c r="B28" s="582" t="s">
        <v>6</v>
      </c>
      <c r="C28" s="582" t="s">
        <v>7</v>
      </c>
      <c r="D28" s="583" t="s">
        <v>696</v>
      </c>
      <c r="E28" s="583" t="s">
        <v>697</v>
      </c>
      <c r="F28" s="583" t="s">
        <v>698</v>
      </c>
      <c r="G28" s="583" t="s">
        <v>699</v>
      </c>
    </row>
    <row r="29" spans="2:11" x14ac:dyDescent="0.25">
      <c r="B29" s="778" t="s">
        <v>180</v>
      </c>
      <c r="C29" s="779"/>
      <c r="D29" s="779"/>
      <c r="E29" s="779"/>
      <c r="F29" s="779"/>
      <c r="G29" s="780"/>
    </row>
    <row r="30" spans="2:11" ht="15" customHeight="1" x14ac:dyDescent="0.25">
      <c r="B30" s="605" t="s">
        <v>46</v>
      </c>
      <c r="C30" s="605" t="s">
        <v>47</v>
      </c>
      <c r="D30" s="60">
        <v>2250716.41</v>
      </c>
      <c r="E30" s="60">
        <v>2250716.41</v>
      </c>
      <c r="F30" s="587">
        <f>E30-D30</f>
        <v>0</v>
      </c>
      <c r="G30" s="606" t="s">
        <v>700</v>
      </c>
    </row>
    <row r="31" spans="2:11" ht="15" customHeight="1" x14ac:dyDescent="0.25">
      <c r="B31" s="605" t="s">
        <v>48</v>
      </c>
      <c r="C31" s="605" t="s">
        <v>49</v>
      </c>
      <c r="D31" s="60">
        <v>55818.04</v>
      </c>
      <c r="E31" s="60">
        <v>55818.04</v>
      </c>
      <c r="F31" s="587">
        <f>E31-D31</f>
        <v>0</v>
      </c>
      <c r="G31" s="606" t="s">
        <v>700</v>
      </c>
      <c r="K31" s="607"/>
    </row>
    <row r="32" spans="2:11" x14ac:dyDescent="0.25">
      <c r="B32" s="608"/>
      <c r="C32" s="609" t="s">
        <v>0</v>
      </c>
      <c r="D32" s="610">
        <f>SUM(D30:D31)</f>
        <v>2306534.4500000002</v>
      </c>
      <c r="E32" s="610">
        <f>SUM(E30:E31)</f>
        <v>2306534.4500000002</v>
      </c>
      <c r="F32" s="610">
        <f>SUM(F30:F31)</f>
        <v>0</v>
      </c>
      <c r="G32" s="611"/>
      <c r="J32" s="607"/>
      <c r="K32" s="607"/>
    </row>
    <row r="33" spans="2:11" ht="5.0999999999999996" customHeight="1" x14ac:dyDescent="0.25">
      <c r="B33" s="612"/>
      <c r="C33" s="613"/>
      <c r="D33" s="614"/>
      <c r="E33" s="614"/>
      <c r="F33" s="614"/>
      <c r="G33" s="615"/>
      <c r="J33" s="607"/>
      <c r="K33" s="607"/>
    </row>
    <row r="34" spans="2:11" ht="24.75" customHeight="1" x14ac:dyDescent="0.25">
      <c r="B34" s="743" t="s">
        <v>701</v>
      </c>
      <c r="C34" s="743"/>
      <c r="D34" s="743"/>
      <c r="E34" s="743"/>
      <c r="F34" s="743"/>
      <c r="G34" s="743"/>
      <c r="J34" s="607"/>
      <c r="K34" s="607"/>
    </row>
    <row r="35" spans="2:11" ht="5.0999999999999996" customHeight="1" x14ac:dyDescent="0.25">
      <c r="B35" s="616"/>
      <c r="C35" s="616"/>
      <c r="D35" s="616"/>
      <c r="E35" s="616"/>
      <c r="F35" s="616"/>
      <c r="G35" s="616"/>
      <c r="J35" s="607"/>
      <c r="K35" s="607"/>
    </row>
    <row r="36" spans="2:11" ht="15" customHeight="1" x14ac:dyDescent="0.25">
      <c r="B36" s="778" t="s">
        <v>50</v>
      </c>
      <c r="C36" s="779"/>
      <c r="D36" s="779"/>
      <c r="E36" s="779"/>
      <c r="F36" s="779"/>
      <c r="G36" s="780"/>
    </row>
    <row r="37" spans="2:11" ht="15" customHeight="1" x14ac:dyDescent="0.25">
      <c r="B37" s="605" t="s">
        <v>702</v>
      </c>
      <c r="C37" s="605" t="s">
        <v>51</v>
      </c>
      <c r="D37" s="591">
        <v>10820997.1</v>
      </c>
      <c r="E37" s="60">
        <v>12787542.65</v>
      </c>
      <c r="F37" s="587">
        <f>E37-D37</f>
        <v>1966545.5500000007</v>
      </c>
      <c r="G37" s="617"/>
    </row>
    <row r="38" spans="2:11" ht="15" customHeight="1" x14ac:dyDescent="0.25">
      <c r="B38" s="608"/>
      <c r="C38" s="609" t="s">
        <v>0</v>
      </c>
      <c r="D38" s="593">
        <f>SUM(D37)</f>
        <v>10820997.1</v>
      </c>
      <c r="E38" s="593">
        <f t="shared" ref="E38:F38" si="0">SUM(E37)</f>
        <v>12787542.65</v>
      </c>
      <c r="F38" s="593">
        <f t="shared" si="0"/>
        <v>1966545.5500000007</v>
      </c>
      <c r="G38" s="617"/>
    </row>
    <row r="39" spans="2:11" ht="15" customHeight="1" x14ac:dyDescent="0.25">
      <c r="B39" s="781" t="s">
        <v>703</v>
      </c>
      <c r="C39" s="781"/>
      <c r="D39" s="781"/>
      <c r="E39" s="781"/>
      <c r="F39" s="781"/>
      <c r="G39" s="781"/>
    </row>
    <row r="40" spans="2:11" ht="5.0999999999999996" customHeight="1" x14ac:dyDescent="0.25">
      <c r="B40" s="618"/>
      <c r="C40" s="618"/>
      <c r="D40" s="618"/>
      <c r="E40" s="618"/>
      <c r="F40" s="618"/>
      <c r="G40" s="618"/>
    </row>
    <row r="41" spans="2:11" ht="21" customHeight="1" x14ac:dyDescent="0.25">
      <c r="B41" s="605" t="s">
        <v>704</v>
      </c>
      <c r="C41" s="605" t="s">
        <v>705</v>
      </c>
      <c r="D41" s="591">
        <v>-159856.69</v>
      </c>
      <c r="E41" s="591">
        <v>-159856.69</v>
      </c>
      <c r="F41" s="587">
        <f>E41-D41</f>
        <v>0</v>
      </c>
      <c r="G41" s="617"/>
    </row>
    <row r="42" spans="2:11" ht="15" customHeight="1" x14ac:dyDescent="0.25">
      <c r="B42" s="608"/>
      <c r="C42" s="609" t="s">
        <v>0</v>
      </c>
      <c r="D42" s="593">
        <f>SUM(D41)</f>
        <v>-159856.69</v>
      </c>
      <c r="E42" s="593">
        <f t="shared" ref="E42:F42" si="1">SUM(E41)</f>
        <v>-159856.69</v>
      </c>
      <c r="F42" s="593">
        <f t="shared" si="1"/>
        <v>0</v>
      </c>
      <c r="G42" s="617"/>
    </row>
    <row r="43" spans="2:11" x14ac:dyDescent="0.25">
      <c r="B43" s="758" t="s">
        <v>201</v>
      </c>
      <c r="C43" s="758"/>
      <c r="D43" s="758"/>
      <c r="E43" s="758"/>
      <c r="F43" s="758"/>
      <c r="G43" s="758"/>
    </row>
    <row r="44" spans="2:11" x14ac:dyDescent="0.25">
      <c r="B44" s="1"/>
      <c r="C44" s="1"/>
      <c r="D44" s="1"/>
      <c r="E44" s="1"/>
      <c r="F44" s="619"/>
    </row>
    <row r="45" spans="2:11" x14ac:dyDescent="0.25">
      <c r="B45" s="1"/>
      <c r="C45" s="1"/>
      <c r="D45" s="1"/>
      <c r="E45" s="1"/>
      <c r="F45" s="620"/>
    </row>
    <row r="46" spans="2:11" x14ac:dyDescent="0.25">
      <c r="B46" s="1"/>
      <c r="C46" s="1"/>
      <c r="D46" s="1"/>
      <c r="E46" s="1"/>
      <c r="F46" s="620"/>
    </row>
    <row r="47" spans="2:11" x14ac:dyDescent="0.25">
      <c r="B47" s="1"/>
      <c r="C47" s="1"/>
      <c r="D47" s="1"/>
      <c r="E47" s="1"/>
      <c r="F47" s="620"/>
    </row>
    <row r="48" spans="2:11" x14ac:dyDescent="0.25">
      <c r="B48" s="1"/>
      <c r="C48" s="1"/>
      <c r="D48" s="1"/>
      <c r="E48" s="1"/>
      <c r="F48" s="620"/>
    </row>
    <row r="49" spans="2:6" x14ac:dyDescent="0.25">
      <c r="B49" s="1"/>
      <c r="C49" s="1"/>
      <c r="D49" s="1"/>
      <c r="E49" s="1"/>
      <c r="F49" s="620"/>
    </row>
    <row r="50" spans="2:6" x14ac:dyDescent="0.25">
      <c r="B50" s="1"/>
      <c r="C50" s="1"/>
      <c r="D50" s="1"/>
      <c r="E50" s="1"/>
      <c r="F50" s="620"/>
    </row>
    <row r="51" spans="2:6" x14ac:dyDescent="0.25">
      <c r="B51" s="1"/>
      <c r="C51" s="1"/>
      <c r="D51" s="1"/>
      <c r="E51" s="1"/>
      <c r="F51" s="620"/>
    </row>
    <row r="52" spans="2:6" x14ac:dyDescent="0.25">
      <c r="B52" s="1"/>
      <c r="C52" s="1"/>
      <c r="D52" s="1"/>
      <c r="E52" s="1"/>
      <c r="F52" s="620"/>
    </row>
    <row r="53" spans="2:6" x14ac:dyDescent="0.25">
      <c r="B53" s="1"/>
      <c r="C53" s="1"/>
      <c r="D53" s="1"/>
      <c r="E53" s="1"/>
      <c r="F53" s="620"/>
    </row>
  </sheetData>
  <protectedRanges>
    <protectedRange sqref="C32:G35 D37 F36:G37 C24:G27 F29:G31 D41:E42 C42 F39:G42 C38:G38 C17:D23 F16:G23" name="Rango1"/>
  </protectedRanges>
  <mergeCells count="17">
    <mergeCell ref="B26:G26"/>
    <mergeCell ref="B2:G2"/>
    <mergeCell ref="B4:G4"/>
    <mergeCell ref="B5:G5"/>
    <mergeCell ref="B6:G6"/>
    <mergeCell ref="B7:G7"/>
    <mergeCell ref="B8:G8"/>
    <mergeCell ref="B9:G9"/>
    <mergeCell ref="B11:G11"/>
    <mergeCell ref="B13:G13"/>
    <mergeCell ref="B14:G14"/>
    <mergeCell ref="B16:G16"/>
    <mergeCell ref="B29:G29"/>
    <mergeCell ref="B34:G34"/>
    <mergeCell ref="B36:G36"/>
    <mergeCell ref="B39:G39"/>
    <mergeCell ref="B43:G43"/>
  </mergeCells>
  <printOptions horizontalCentered="1"/>
  <pageMargins left="0.31496062992125984" right="0.31496062992125984" top="0.35433070866141736" bottom="0.35433070866141736" header="0.31496062992125984" footer="0.31496062992125984"/>
  <pageSetup scale="70" orientation="landscape" r:id="rId1"/>
  <headerFooter>
    <oddFooter>Página &amp;P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workbookViewId="0">
      <selection activeCell="A10" sqref="A10:C10"/>
    </sheetView>
  </sheetViews>
  <sheetFormatPr baseColWidth="10" defaultRowHeight="15" x14ac:dyDescent="0.25"/>
  <cols>
    <col min="1" max="1" width="38.28515625" style="51" customWidth="1"/>
    <col min="2" max="2" width="58.85546875" style="51" customWidth="1"/>
    <col min="3" max="3" width="15.42578125" style="51" customWidth="1"/>
    <col min="4" max="16384" width="11.42578125" style="51"/>
  </cols>
  <sheetData>
    <row r="1" spans="1:3" x14ac:dyDescent="0.25">
      <c r="A1" s="50"/>
      <c r="B1" s="337"/>
      <c r="C1" s="337" t="s">
        <v>404</v>
      </c>
    </row>
    <row r="2" spans="1:3" x14ac:dyDescent="0.25">
      <c r="A2" s="775" t="s">
        <v>181</v>
      </c>
      <c r="B2" s="775"/>
      <c r="C2" s="775"/>
    </row>
    <row r="3" spans="1:3" x14ac:dyDescent="0.25">
      <c r="A3" s="775" t="s">
        <v>3</v>
      </c>
      <c r="B3" s="775"/>
      <c r="C3" s="775"/>
    </row>
    <row r="4" spans="1:3" x14ac:dyDescent="0.25">
      <c r="A4" s="775" t="s">
        <v>4</v>
      </c>
      <c r="B4" s="775"/>
      <c r="C4" s="775"/>
    </row>
    <row r="5" spans="1:3" x14ac:dyDescent="0.25">
      <c r="A5" s="775" t="s">
        <v>5</v>
      </c>
      <c r="B5" s="775"/>
      <c r="C5" s="775"/>
    </row>
    <row r="6" spans="1:3" x14ac:dyDescent="0.25">
      <c r="A6" s="775" t="s">
        <v>52</v>
      </c>
      <c r="B6" s="775"/>
      <c r="C6" s="775"/>
    </row>
    <row r="7" spans="1:3" x14ac:dyDescent="0.25">
      <c r="A7" s="775" t="s">
        <v>394</v>
      </c>
      <c r="B7" s="775"/>
      <c r="C7" s="775"/>
    </row>
    <row r="8" spans="1:3" ht="5.0999999999999996" customHeight="1" x14ac:dyDescent="0.25">
      <c r="A8" s="29"/>
      <c r="B8" s="29"/>
      <c r="C8" s="50"/>
    </row>
    <row r="9" spans="1:3" ht="12.75" customHeight="1" x14ac:dyDescent="0.25">
      <c r="A9" s="520" t="s">
        <v>52</v>
      </c>
      <c r="B9" s="520"/>
      <c r="C9" s="50"/>
    </row>
    <row r="10" spans="1:3" ht="39.75" customHeight="1" x14ac:dyDescent="0.25">
      <c r="A10" s="758" t="s">
        <v>312</v>
      </c>
      <c r="B10" s="758"/>
      <c r="C10" s="758"/>
    </row>
    <row r="11" spans="1:3" ht="4.5" customHeight="1" x14ac:dyDescent="0.25">
      <c r="A11" s="342"/>
      <c r="B11" s="342"/>
      <c r="C11" s="50"/>
    </row>
    <row r="12" spans="1:3" ht="24.95" customHeight="1" x14ac:dyDescent="0.25">
      <c r="A12" s="150" t="s">
        <v>6</v>
      </c>
      <c r="B12" s="150" t="s">
        <v>53</v>
      </c>
      <c r="C12" s="150" t="s">
        <v>54</v>
      </c>
    </row>
    <row r="13" spans="1:3" ht="34.5" customHeight="1" x14ac:dyDescent="0.25">
      <c r="A13" s="344" t="s">
        <v>246</v>
      </c>
      <c r="B13" s="343" t="s">
        <v>245</v>
      </c>
      <c r="C13" s="343"/>
    </row>
    <row r="14" spans="1:3" ht="32.25" customHeight="1" x14ac:dyDescent="0.25">
      <c r="A14" s="65"/>
      <c r="B14" s="64"/>
      <c r="C14" s="64"/>
    </row>
    <row r="15" spans="1:3" ht="32.25" customHeight="1" x14ac:dyDescent="0.25">
      <c r="A15" s="63"/>
      <c r="B15" s="64"/>
      <c r="C15" s="64"/>
    </row>
    <row r="16" spans="1:3" ht="21.75" customHeight="1" x14ac:dyDescent="0.25">
      <c r="A16" s="66" t="s">
        <v>55</v>
      </c>
      <c r="B16" s="52"/>
      <c r="C16" s="52"/>
    </row>
    <row r="17" spans="1:6" ht="24.75" customHeight="1" x14ac:dyDescent="0.25">
      <c r="A17" s="743" t="s">
        <v>203</v>
      </c>
      <c r="B17" s="743"/>
      <c r="C17" s="50"/>
    </row>
    <row r="18" spans="1:6" x14ac:dyDescent="0.25">
      <c r="A18" s="50"/>
      <c r="B18" s="50"/>
      <c r="C18" s="50"/>
    </row>
    <row r="19" spans="1:6" x14ac:dyDescent="0.25">
      <c r="A19" s="24"/>
      <c r="B19" s="24"/>
      <c r="C19" s="24"/>
      <c r="D19" s="2"/>
      <c r="E19" s="2"/>
      <c r="F19" s="39"/>
    </row>
    <row r="20" spans="1:6" x14ac:dyDescent="0.25">
      <c r="A20" s="24"/>
      <c r="B20" s="24"/>
      <c r="C20" s="24"/>
      <c r="D20" s="2"/>
      <c r="E20" s="2"/>
      <c r="F20" s="39"/>
    </row>
    <row r="21" spans="1:6" x14ac:dyDescent="0.25">
      <c r="A21" s="24"/>
      <c r="B21" s="24"/>
      <c r="C21" s="24"/>
      <c r="D21" s="2"/>
      <c r="E21" s="2"/>
      <c r="F21" s="39"/>
    </row>
    <row r="22" spans="1:6" ht="18" customHeight="1" x14ac:dyDescent="0.25">
      <c r="A22" s="24"/>
      <c r="B22" s="24"/>
      <c r="C22" s="24"/>
      <c r="D22" s="2"/>
      <c r="E22" s="382"/>
      <c r="F22" s="39"/>
    </row>
    <row r="23" spans="1:6" x14ac:dyDescent="0.25">
      <c r="A23" s="24"/>
      <c r="B23" s="24"/>
      <c r="C23" s="24"/>
      <c r="D23" s="2"/>
      <c r="E23" s="2"/>
      <c r="F23" s="39"/>
    </row>
    <row r="24" spans="1:6" x14ac:dyDescent="0.25">
      <c r="A24" s="24"/>
      <c r="B24" s="24"/>
      <c r="C24" s="24"/>
      <c r="D24" s="2"/>
      <c r="E24" s="2"/>
      <c r="F24" s="39"/>
    </row>
    <row r="25" spans="1:6" x14ac:dyDescent="0.25">
      <c r="A25" s="24"/>
      <c r="B25" s="24"/>
      <c r="C25" s="24"/>
      <c r="D25" s="2"/>
      <c r="E25" s="2"/>
      <c r="F25" s="39"/>
    </row>
    <row r="26" spans="1:6" x14ac:dyDescent="0.25">
      <c r="A26" s="24"/>
      <c r="B26" s="24"/>
      <c r="C26" s="24"/>
      <c r="D26" s="2"/>
      <c r="E26" s="2"/>
      <c r="F26" s="39"/>
    </row>
    <row r="27" spans="1:6" x14ac:dyDescent="0.25">
      <c r="A27" s="24"/>
      <c r="B27" s="24"/>
      <c r="C27" s="24"/>
      <c r="D27" s="2"/>
      <c r="E27" s="2"/>
      <c r="F27" s="39"/>
    </row>
    <row r="28" spans="1:6" x14ac:dyDescent="0.25">
      <c r="A28" s="1"/>
      <c r="B28" s="1"/>
      <c r="C28" s="1"/>
    </row>
    <row r="29" spans="1:6" x14ac:dyDescent="0.25">
      <c r="A29" s="1"/>
      <c r="B29" s="1"/>
      <c r="C29" s="1"/>
    </row>
    <row r="30" spans="1:6" x14ac:dyDescent="0.25">
      <c r="A30" s="1"/>
      <c r="B30" s="1"/>
      <c r="C30" s="1"/>
    </row>
    <row r="31" spans="1:6" x14ac:dyDescent="0.25">
      <c r="A31" s="1"/>
      <c r="B31" s="1"/>
      <c r="C31" s="1"/>
    </row>
    <row r="32" spans="1:6" x14ac:dyDescent="0.25">
      <c r="A32" s="1"/>
      <c r="B32" s="1"/>
      <c r="C32" s="1"/>
    </row>
    <row r="33" spans="1:3" x14ac:dyDescent="0.25">
      <c r="A33" s="1"/>
      <c r="B33"/>
      <c r="C33"/>
    </row>
    <row r="34" spans="1:3" x14ac:dyDescent="0.25">
      <c r="A34"/>
      <c r="B34"/>
      <c r="C34"/>
    </row>
    <row r="35" spans="1:3" x14ac:dyDescent="0.25">
      <c r="A35" s="157"/>
      <c r="B35" s="157"/>
      <c r="C35" s="157"/>
    </row>
  </sheetData>
  <protectedRanges>
    <protectedRange sqref="B17" name="Rango1_1_3_2"/>
  </protectedRanges>
  <mergeCells count="8">
    <mergeCell ref="A17:B17"/>
    <mergeCell ref="A2:C2"/>
    <mergeCell ref="A3:C3"/>
    <mergeCell ref="A4:C4"/>
    <mergeCell ref="A5:C5"/>
    <mergeCell ref="A6:C6"/>
    <mergeCell ref="A7:C7"/>
    <mergeCell ref="A10:C10"/>
  </mergeCells>
  <printOptions horizontalCentered="1"/>
  <pageMargins left="0.51181102362204722" right="0.31496062992125984" top="0.74803149606299213" bottom="0.35433070866141736" header="0.31496062992125984" footer="0.11811023622047245"/>
  <pageSetup scale="85" orientation="landscape" r:id="rId1"/>
  <headerFooter>
    <oddFooter>Página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H55"/>
  <sheetViews>
    <sheetView showGridLines="0" topLeftCell="A10" zoomScaleNormal="100" workbookViewId="0">
      <selection activeCell="I21" sqref="I21"/>
    </sheetView>
  </sheetViews>
  <sheetFormatPr baseColWidth="10" defaultRowHeight="15" x14ac:dyDescent="0.25"/>
  <cols>
    <col min="1" max="1" width="2.5703125" style="39" customWidth="1"/>
    <col min="2" max="2" width="23.85546875" style="39" customWidth="1"/>
    <col min="3" max="3" width="47" style="39" customWidth="1"/>
    <col min="4" max="4" width="17.5703125" style="39" customWidth="1"/>
    <col min="5" max="5" width="17.7109375" style="39" customWidth="1"/>
    <col min="6" max="6" width="15.28515625" style="39" customWidth="1"/>
    <col min="7" max="7" width="14.7109375" style="39" customWidth="1"/>
    <col min="8" max="16384" width="11.42578125" style="39"/>
  </cols>
  <sheetData>
    <row r="1" spans="2:8" x14ac:dyDescent="0.25">
      <c r="B1" s="58"/>
      <c r="C1" s="58"/>
      <c r="D1" s="58"/>
      <c r="E1" s="58"/>
      <c r="F1" s="40" t="s">
        <v>405</v>
      </c>
    </row>
    <row r="2" spans="2:8" x14ac:dyDescent="0.25">
      <c r="B2" s="789" t="s">
        <v>227</v>
      </c>
      <c r="C2" s="789"/>
      <c r="D2" s="789"/>
      <c r="E2" s="789"/>
      <c r="F2" s="789"/>
    </row>
    <row r="3" spans="2:8" ht="15.75" customHeight="1" x14ac:dyDescent="0.25">
      <c r="B3" s="791" t="s">
        <v>3</v>
      </c>
      <c r="C3" s="791"/>
      <c r="D3" s="791"/>
      <c r="E3" s="791"/>
      <c r="F3" s="791"/>
    </row>
    <row r="4" spans="2:8" ht="15.75" x14ac:dyDescent="0.25">
      <c r="B4" s="791" t="s">
        <v>4</v>
      </c>
      <c r="C4" s="791"/>
      <c r="D4" s="791"/>
      <c r="E4" s="791"/>
      <c r="F4" s="791"/>
      <c r="H4" s="67"/>
    </row>
    <row r="5" spans="2:8" x14ac:dyDescent="0.25">
      <c r="B5" s="792" t="s">
        <v>5</v>
      </c>
      <c r="C5" s="792"/>
      <c r="D5" s="792"/>
      <c r="E5" s="792"/>
      <c r="F5" s="792"/>
    </row>
    <row r="6" spans="2:8" x14ac:dyDescent="0.25">
      <c r="B6" s="792" t="s">
        <v>56</v>
      </c>
      <c r="C6" s="792"/>
      <c r="D6" s="792"/>
      <c r="E6" s="792"/>
      <c r="F6" s="792"/>
    </row>
    <row r="7" spans="2:8" x14ac:dyDescent="0.25">
      <c r="B7" s="792" t="s">
        <v>395</v>
      </c>
      <c r="C7" s="792"/>
      <c r="D7" s="792"/>
      <c r="E7" s="792"/>
      <c r="F7" s="792"/>
    </row>
    <row r="8" spans="2:8" ht="5.0999999999999996" customHeight="1" x14ac:dyDescent="0.25">
      <c r="B8" s="790"/>
      <c r="C8" s="790"/>
      <c r="D8" s="790"/>
      <c r="E8" s="790"/>
      <c r="F8" s="790"/>
    </row>
    <row r="9" spans="2:8" ht="15" customHeight="1" x14ac:dyDescent="0.25">
      <c r="B9" s="788" t="s">
        <v>283</v>
      </c>
      <c r="C9" s="788"/>
      <c r="D9" s="788"/>
      <c r="E9" s="788"/>
      <c r="F9" s="788"/>
    </row>
    <row r="10" spans="2:8" ht="5.0999999999999996" customHeight="1" x14ac:dyDescent="0.25">
      <c r="B10" s="438"/>
      <c r="C10" s="438"/>
      <c r="D10" s="438"/>
      <c r="E10" s="438"/>
      <c r="F10" s="438"/>
    </row>
    <row r="11" spans="2:8" ht="26.25" customHeight="1" x14ac:dyDescent="0.25">
      <c r="B11" s="758" t="s">
        <v>284</v>
      </c>
      <c r="C11" s="758"/>
      <c r="D11" s="758"/>
      <c r="E11" s="758"/>
      <c r="F11" s="758"/>
    </row>
    <row r="12" spans="2:8" ht="2.1" customHeight="1" x14ac:dyDescent="0.25">
      <c r="B12" s="438"/>
      <c r="C12" s="438"/>
      <c r="D12" s="438"/>
      <c r="E12" s="438"/>
      <c r="F12" s="438"/>
    </row>
    <row r="13" spans="2:8" ht="23.25" customHeight="1" x14ac:dyDescent="0.25">
      <c r="B13" s="758" t="s">
        <v>313</v>
      </c>
      <c r="C13" s="758"/>
      <c r="D13" s="758"/>
      <c r="E13" s="758"/>
      <c r="F13" s="758"/>
    </row>
    <row r="14" spans="2:8" ht="2.1" customHeight="1" x14ac:dyDescent="0.25">
      <c r="B14" s="438"/>
      <c r="C14" s="438"/>
      <c r="D14" s="438"/>
      <c r="E14" s="438"/>
      <c r="F14" s="438"/>
    </row>
    <row r="15" spans="2:8" ht="25.5" customHeight="1" x14ac:dyDescent="0.25">
      <c r="B15" s="758" t="s">
        <v>285</v>
      </c>
      <c r="C15" s="758"/>
      <c r="D15" s="758"/>
      <c r="E15" s="758"/>
      <c r="F15" s="758"/>
    </row>
    <row r="16" spans="2:8" ht="2.1" customHeight="1" x14ac:dyDescent="0.25">
      <c r="B16" s="420"/>
      <c r="C16" s="420"/>
      <c r="D16" s="420"/>
      <c r="E16" s="420"/>
      <c r="F16" s="420"/>
    </row>
    <row r="17" spans="2:8" ht="36.75" customHeight="1" x14ac:dyDescent="0.25">
      <c r="B17" s="758" t="s">
        <v>314</v>
      </c>
      <c r="C17" s="758"/>
      <c r="D17" s="758"/>
      <c r="E17" s="758"/>
      <c r="F17" s="758"/>
    </row>
    <row r="18" spans="2:8" ht="5.0999999999999996" customHeight="1" x14ac:dyDescent="0.25">
      <c r="B18" s="420"/>
      <c r="C18" s="420"/>
      <c r="D18" s="420"/>
      <c r="E18" s="420"/>
      <c r="F18" s="420"/>
    </row>
    <row r="19" spans="2:8" ht="24.75" customHeight="1" x14ac:dyDescent="0.25">
      <c r="B19" s="509" t="s">
        <v>6</v>
      </c>
      <c r="C19" s="796" t="s">
        <v>7</v>
      </c>
      <c r="D19" s="797"/>
      <c r="E19" s="149" t="s">
        <v>1</v>
      </c>
      <c r="F19" s="666" t="s">
        <v>58</v>
      </c>
    </row>
    <row r="20" spans="2:8" ht="15" customHeight="1" x14ac:dyDescent="0.25">
      <c r="B20" s="509" t="s">
        <v>336</v>
      </c>
      <c r="C20" s="794" t="s">
        <v>337</v>
      </c>
      <c r="D20" s="795"/>
      <c r="E20" s="510"/>
      <c r="F20" s="374"/>
    </row>
    <row r="21" spans="2:8" ht="17.100000000000001" customHeight="1" x14ac:dyDescent="0.25">
      <c r="B21" s="425" t="s">
        <v>265</v>
      </c>
      <c r="C21" s="798" t="s">
        <v>363</v>
      </c>
      <c r="D21" s="799"/>
      <c r="E21" s="376">
        <v>0</v>
      </c>
      <c r="F21" s="374"/>
      <c r="H21" s="375"/>
    </row>
    <row r="22" spans="2:8" ht="15" customHeight="1" x14ac:dyDescent="0.25">
      <c r="B22" s="425" t="s">
        <v>266</v>
      </c>
      <c r="C22" s="800" t="s">
        <v>364</v>
      </c>
      <c r="D22" s="801"/>
      <c r="E22" s="377">
        <v>0</v>
      </c>
      <c r="F22" s="374"/>
      <c r="H22" s="375"/>
    </row>
    <row r="23" spans="2:8" ht="27" customHeight="1" x14ac:dyDescent="0.25">
      <c r="B23" s="425" t="s">
        <v>267</v>
      </c>
      <c r="C23" s="800" t="s">
        <v>365</v>
      </c>
      <c r="D23" s="801"/>
      <c r="E23" s="377">
        <v>0</v>
      </c>
      <c r="F23" s="374"/>
      <c r="G23" s="375"/>
      <c r="H23" s="375"/>
    </row>
    <row r="24" spans="2:8" ht="17.100000000000001" customHeight="1" x14ac:dyDescent="0.25">
      <c r="B24" s="425" t="s">
        <v>268</v>
      </c>
      <c r="C24" s="800" t="s">
        <v>269</v>
      </c>
      <c r="D24" s="801"/>
      <c r="E24" s="665">
        <v>0</v>
      </c>
      <c r="F24" s="374"/>
      <c r="G24" s="375"/>
      <c r="H24" s="375"/>
    </row>
    <row r="25" spans="2:8" ht="17.100000000000001" customHeight="1" x14ac:dyDescent="0.25">
      <c r="B25" s="61"/>
      <c r="C25" s="667" t="s">
        <v>0</v>
      </c>
      <c r="D25" s="668"/>
      <c r="E25" s="669">
        <f>SUM(E21:E24)</f>
        <v>0</v>
      </c>
      <c r="F25" s="670"/>
      <c r="G25" s="375"/>
      <c r="H25" s="375"/>
    </row>
    <row r="26" spans="2:8" ht="8.25" customHeight="1" x14ac:dyDescent="0.25">
      <c r="B26" s="622"/>
      <c r="C26" s="623"/>
      <c r="D26" s="624"/>
      <c r="E26" s="416"/>
      <c r="F26" s="416"/>
      <c r="G26" s="375"/>
      <c r="H26" s="375"/>
    </row>
    <row r="27" spans="2:8" ht="15" customHeight="1" x14ac:dyDescent="0.25">
      <c r="B27" s="793" t="s">
        <v>258</v>
      </c>
      <c r="C27" s="793"/>
      <c r="D27" s="793"/>
      <c r="E27" s="793"/>
      <c r="F27" s="793"/>
      <c r="G27" s="375"/>
      <c r="H27" s="375"/>
    </row>
    <row r="28" spans="2:8" ht="15" customHeight="1" x14ac:dyDescent="0.25">
      <c r="B28" s="802" t="s">
        <v>286</v>
      </c>
      <c r="C28" s="802"/>
      <c r="D28" s="802"/>
      <c r="E28" s="802"/>
      <c r="F28" s="802"/>
      <c r="G28" s="375"/>
      <c r="H28" s="375"/>
    </row>
    <row r="29" spans="2:8" ht="2.1" customHeight="1" x14ac:dyDescent="0.25">
      <c r="B29" s="422"/>
      <c r="C29" s="422"/>
      <c r="D29" s="422"/>
      <c r="E29" s="422"/>
      <c r="F29" s="422"/>
      <c r="G29" s="375"/>
      <c r="H29" s="375"/>
    </row>
    <row r="30" spans="2:8" ht="24.75" customHeight="1" x14ac:dyDescent="0.25">
      <c r="B30" s="758" t="s">
        <v>334</v>
      </c>
      <c r="C30" s="758"/>
      <c r="D30" s="758"/>
      <c r="E30" s="758"/>
      <c r="F30" s="758"/>
      <c r="G30" s="375"/>
      <c r="H30" s="375"/>
    </row>
    <row r="31" spans="2:8" ht="2.1" customHeight="1" x14ac:dyDescent="0.25">
      <c r="B31" s="622"/>
      <c r="C31" s="623"/>
      <c r="D31" s="624"/>
      <c r="E31" s="416"/>
      <c r="F31" s="416"/>
      <c r="G31" s="375"/>
      <c r="H31" s="375"/>
    </row>
    <row r="32" spans="2:8" ht="15" customHeight="1" x14ac:dyDescent="0.25">
      <c r="B32" s="625" t="s">
        <v>706</v>
      </c>
      <c r="C32" s="623"/>
      <c r="D32" s="624"/>
      <c r="E32" s="416"/>
      <c r="F32" s="416"/>
      <c r="G32" s="375"/>
      <c r="H32" s="375"/>
    </row>
    <row r="33" spans="2:8" ht="5.0999999999999996" customHeight="1" x14ac:dyDescent="0.25">
      <c r="B33" s="110"/>
      <c r="C33" s="414"/>
      <c r="D33" s="415"/>
      <c r="E33" s="416"/>
      <c r="F33" s="416"/>
      <c r="G33" s="375"/>
      <c r="H33" s="375"/>
    </row>
    <row r="34" spans="2:8" ht="20.100000000000001" customHeight="1" x14ac:dyDescent="0.25">
      <c r="B34" s="427" t="s">
        <v>6</v>
      </c>
      <c r="C34" s="796" t="s">
        <v>7</v>
      </c>
      <c r="D34" s="797"/>
      <c r="E34" s="476" t="s">
        <v>1</v>
      </c>
      <c r="F34" s="426" t="s">
        <v>58</v>
      </c>
    </row>
    <row r="35" spans="2:8" ht="20.100000000000001" customHeight="1" x14ac:dyDescent="0.25">
      <c r="B35" s="509" t="s">
        <v>707</v>
      </c>
      <c r="C35" s="794" t="s">
        <v>338</v>
      </c>
      <c r="D35" s="795"/>
      <c r="E35" s="510"/>
      <c r="F35" s="475"/>
    </row>
    <row r="36" spans="2:8" ht="20.100000000000001" customHeight="1" x14ac:dyDescent="0.25">
      <c r="B36" s="425" t="s">
        <v>708</v>
      </c>
      <c r="C36" s="621" t="s">
        <v>709</v>
      </c>
      <c r="D36" s="626"/>
      <c r="E36" s="68">
        <v>0</v>
      </c>
      <c r="F36" s="374"/>
    </row>
    <row r="37" spans="2:8" ht="17.100000000000001" customHeight="1" x14ac:dyDescent="0.25">
      <c r="B37" s="425" t="s">
        <v>59</v>
      </c>
      <c r="C37" s="798" t="s">
        <v>60</v>
      </c>
      <c r="D37" s="803"/>
      <c r="E37" s="68">
        <v>0</v>
      </c>
      <c r="F37" s="477"/>
      <c r="G37" s="70"/>
    </row>
    <row r="38" spans="2:8" ht="17.100000000000001" customHeight="1" x14ac:dyDescent="0.25">
      <c r="B38" s="425" t="s">
        <v>61</v>
      </c>
      <c r="C38" s="804" t="s">
        <v>62</v>
      </c>
      <c r="D38" s="805"/>
      <c r="E38" s="68">
        <v>0</v>
      </c>
      <c r="F38" s="69"/>
      <c r="G38" s="70"/>
    </row>
    <row r="39" spans="2:8" x14ac:dyDescent="0.25">
      <c r="B39" s="61"/>
      <c r="C39" s="71" t="s">
        <v>0</v>
      </c>
      <c r="D39" s="517"/>
      <c r="E39" s="72">
        <v>0</v>
      </c>
      <c r="F39" s="69"/>
      <c r="G39" s="70"/>
    </row>
    <row r="40" spans="2:8" ht="30" customHeight="1" x14ac:dyDescent="0.25">
      <c r="B40" s="758" t="s">
        <v>201</v>
      </c>
      <c r="C40" s="758"/>
      <c r="D40" s="758"/>
      <c r="E40" s="758"/>
      <c r="F40" s="758"/>
    </row>
    <row r="41" spans="2:8" ht="6.75" customHeight="1" x14ac:dyDescent="0.25">
      <c r="B41" s="73"/>
      <c r="C41" s="73"/>
      <c r="D41" s="73"/>
      <c r="E41" s="73"/>
      <c r="F41" s="73"/>
    </row>
    <row r="42" spans="2:8" x14ac:dyDescent="0.25">
      <c r="B42" s="24"/>
      <c r="C42" s="24"/>
      <c r="D42" s="1"/>
      <c r="E42" s="1"/>
      <c r="F42" s="116"/>
    </row>
    <row r="43" spans="2:8" x14ac:dyDescent="0.25">
      <c r="B43" s="24"/>
      <c r="C43" s="24"/>
      <c r="D43" s="1"/>
      <c r="E43" s="1"/>
      <c r="F43" s="116"/>
    </row>
    <row r="44" spans="2:8" x14ac:dyDescent="0.25">
      <c r="B44" s="24"/>
      <c r="C44" s="24"/>
      <c r="D44" s="1"/>
      <c r="E44" s="1"/>
      <c r="F44" s="116"/>
    </row>
    <row r="45" spans="2:8" x14ac:dyDescent="0.25">
      <c r="B45" s="24"/>
      <c r="C45" s="24"/>
      <c r="D45" s="1"/>
      <c r="E45" s="1"/>
      <c r="F45" s="116"/>
    </row>
    <row r="46" spans="2:8" x14ac:dyDescent="0.25">
      <c r="B46" s="24"/>
      <c r="C46" s="24"/>
      <c r="D46" s="1"/>
      <c r="E46" s="1"/>
      <c r="F46" s="116"/>
    </row>
    <row r="47" spans="2:8" x14ac:dyDescent="0.25">
      <c r="B47" s="24"/>
      <c r="C47" s="24"/>
      <c r="D47" s="1"/>
      <c r="E47" s="1"/>
      <c r="F47" s="116"/>
    </row>
    <row r="48" spans="2:8" x14ac:dyDescent="0.25">
      <c r="B48" s="24"/>
      <c r="C48" s="24"/>
      <c r="D48" s="1"/>
      <c r="E48" s="1"/>
      <c r="F48" s="116"/>
    </row>
    <row r="49" spans="2:6" x14ac:dyDescent="0.25">
      <c r="B49" s="1"/>
      <c r="C49" s="1"/>
      <c r="D49"/>
      <c r="E49"/>
      <c r="F49" s="116"/>
    </row>
    <row r="50" spans="2:6" x14ac:dyDescent="0.25">
      <c r="B50" s="1"/>
      <c r="C50" s="1"/>
    </row>
    <row r="51" spans="2:6" x14ac:dyDescent="0.25">
      <c r="B51" s="1"/>
      <c r="C51" s="1"/>
    </row>
    <row r="52" spans="2:6" x14ac:dyDescent="0.25">
      <c r="B52" s="1"/>
      <c r="C52" s="1"/>
    </row>
    <row r="53" spans="2:6" x14ac:dyDescent="0.25">
      <c r="B53" s="1"/>
      <c r="C53"/>
    </row>
    <row r="54" spans="2:6" x14ac:dyDescent="0.25">
      <c r="B54"/>
      <c r="C54"/>
    </row>
    <row r="55" spans="2:6" x14ac:dyDescent="0.25">
      <c r="B55" s="157"/>
      <c r="C55" s="157"/>
    </row>
  </sheetData>
  <mergeCells count="26">
    <mergeCell ref="B40:F40"/>
    <mergeCell ref="B28:F28"/>
    <mergeCell ref="B30:F30"/>
    <mergeCell ref="C35:D35"/>
    <mergeCell ref="C37:D37"/>
    <mergeCell ref="C38:D38"/>
    <mergeCell ref="C34:D34"/>
    <mergeCell ref="B11:F11"/>
    <mergeCell ref="B13:F13"/>
    <mergeCell ref="B15:F15"/>
    <mergeCell ref="B17:F17"/>
    <mergeCell ref="B27:F27"/>
    <mergeCell ref="C20:D20"/>
    <mergeCell ref="C19:D19"/>
    <mergeCell ref="C21:D21"/>
    <mergeCell ref="C22:D22"/>
    <mergeCell ref="C23:D23"/>
    <mergeCell ref="C24:D24"/>
    <mergeCell ref="B9:F9"/>
    <mergeCell ref="B2:F2"/>
    <mergeCell ref="B8:F8"/>
    <mergeCell ref="B3:F3"/>
    <mergeCell ref="B4:F4"/>
    <mergeCell ref="B5:F5"/>
    <mergeCell ref="B7:F7"/>
    <mergeCell ref="B6:F6"/>
  </mergeCells>
  <printOptions horizontalCentered="1"/>
  <pageMargins left="0.31496062992125984" right="0.31496062992125984" top="0.35433070866141736" bottom="0" header="0.11811023622047245" footer="0"/>
  <pageSetup scale="70" orientation="landscape" r:id="rId1"/>
  <headerFooter>
    <oddFooter>Página &amp;P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H63"/>
  <sheetViews>
    <sheetView showGridLines="0" topLeftCell="A19" zoomScaleNormal="100" workbookViewId="0">
      <selection activeCell="B28" sqref="B28:H28"/>
    </sheetView>
  </sheetViews>
  <sheetFormatPr baseColWidth="10" defaultRowHeight="15" x14ac:dyDescent="0.25"/>
  <cols>
    <col min="1" max="1" width="2.5703125" style="157" customWidth="1"/>
    <col min="2" max="2" width="23.85546875" style="157" customWidth="1"/>
    <col min="3" max="3" width="41.28515625" style="157" customWidth="1"/>
    <col min="4" max="4" width="12.5703125" style="157" customWidth="1"/>
    <col min="5" max="5" width="13.7109375" style="157" customWidth="1"/>
    <col min="6" max="6" width="15" style="157" customWidth="1"/>
    <col min="7" max="7" width="13.5703125" style="157" customWidth="1"/>
    <col min="8" max="8" width="12.42578125" style="157" customWidth="1"/>
    <col min="9" max="9" width="14.7109375" style="157" customWidth="1"/>
    <col min="10" max="16384" width="11.42578125" style="157"/>
  </cols>
  <sheetData>
    <row r="1" spans="2:8" x14ac:dyDescent="0.25">
      <c r="B1" s="155"/>
      <c r="C1" s="155"/>
      <c r="D1" s="155"/>
      <c r="E1" s="155"/>
      <c r="F1" s="156"/>
      <c r="G1" s="806" t="s">
        <v>406</v>
      </c>
      <c r="H1" s="806"/>
    </row>
    <row r="2" spans="2:8" x14ac:dyDescent="0.25">
      <c r="B2" s="789" t="s">
        <v>227</v>
      </c>
      <c r="C2" s="789"/>
      <c r="D2" s="789"/>
      <c r="E2" s="789"/>
      <c r="F2" s="789"/>
      <c r="G2" s="789"/>
      <c r="H2" s="789"/>
    </row>
    <row r="3" spans="2:8" ht="15.75" customHeight="1" x14ac:dyDescent="0.25">
      <c r="B3" s="789" t="s">
        <v>3</v>
      </c>
      <c r="C3" s="789"/>
      <c r="D3" s="789"/>
      <c r="E3" s="789"/>
      <c r="F3" s="789"/>
      <c r="G3" s="789"/>
      <c r="H3" s="789"/>
    </row>
    <row r="4" spans="2:8" x14ac:dyDescent="0.25">
      <c r="B4" s="789" t="s">
        <v>4</v>
      </c>
      <c r="C4" s="789"/>
      <c r="D4" s="789"/>
      <c r="E4" s="789"/>
      <c r="F4" s="789"/>
      <c r="G4" s="789"/>
      <c r="H4" s="789"/>
    </row>
    <row r="5" spans="2:8" x14ac:dyDescent="0.25">
      <c r="B5" s="807" t="s">
        <v>63</v>
      </c>
      <c r="C5" s="807"/>
      <c r="D5" s="807"/>
      <c r="E5" s="807"/>
      <c r="F5" s="807"/>
      <c r="G5" s="807"/>
      <c r="H5" s="807"/>
    </row>
    <row r="6" spans="2:8" x14ac:dyDescent="0.25">
      <c r="B6" s="807" t="s">
        <v>209</v>
      </c>
      <c r="C6" s="807"/>
      <c r="D6" s="807"/>
      <c r="E6" s="807"/>
      <c r="F6" s="807"/>
      <c r="G6" s="807"/>
      <c r="H6" s="807"/>
    </row>
    <row r="7" spans="2:8" x14ac:dyDescent="0.25">
      <c r="B7" s="807" t="s">
        <v>393</v>
      </c>
      <c r="C7" s="807"/>
      <c r="D7" s="807"/>
      <c r="E7" s="807"/>
      <c r="F7" s="807"/>
      <c r="G7" s="807"/>
      <c r="H7" s="807"/>
    </row>
    <row r="8" spans="2:8" ht="15" customHeight="1" x14ac:dyDescent="0.25">
      <c r="B8" s="809" t="s">
        <v>291</v>
      </c>
      <c r="C8" s="809"/>
      <c r="D8" s="809"/>
      <c r="E8" s="809"/>
      <c r="F8" s="809"/>
      <c r="G8" s="809"/>
      <c r="H8" s="809"/>
    </row>
    <row r="9" spans="2:8" ht="5.0999999999999996" customHeight="1" x14ac:dyDescent="0.25">
      <c r="B9" s="421"/>
      <c r="C9" s="429"/>
      <c r="D9" s="429"/>
      <c r="E9" s="429"/>
      <c r="F9" s="429"/>
      <c r="G9" s="429"/>
      <c r="H9" s="339"/>
    </row>
    <row r="10" spans="2:8" ht="24.75" customHeight="1" x14ac:dyDescent="0.25">
      <c r="B10" s="808" t="s">
        <v>287</v>
      </c>
      <c r="C10" s="808"/>
      <c r="D10" s="808"/>
      <c r="E10" s="808"/>
      <c r="F10" s="808"/>
      <c r="G10" s="808"/>
      <c r="H10" s="808"/>
    </row>
    <row r="11" spans="2:8" ht="5.0999999999999996" customHeight="1" x14ac:dyDescent="0.25">
      <c r="B11" s="429"/>
      <c r="C11" s="429"/>
      <c r="D11" s="429"/>
      <c r="E11" s="429"/>
      <c r="F11" s="429"/>
      <c r="G11" s="429"/>
    </row>
    <row r="12" spans="2:8" ht="22.5" customHeight="1" x14ac:dyDescent="0.25">
      <c r="B12" s="758" t="s">
        <v>288</v>
      </c>
      <c r="C12" s="758"/>
      <c r="D12" s="758"/>
      <c r="E12" s="758"/>
      <c r="F12" s="758"/>
      <c r="G12" s="758"/>
      <c r="H12" s="758"/>
    </row>
    <row r="13" spans="2:8" ht="5.0999999999999996" customHeight="1" x14ac:dyDescent="0.25">
      <c r="B13" s="420"/>
      <c r="C13" s="420"/>
      <c r="D13" s="420"/>
      <c r="E13" s="420"/>
      <c r="F13" s="420"/>
      <c r="G13" s="420"/>
    </row>
    <row r="14" spans="2:8" ht="22.5" customHeight="1" x14ac:dyDescent="0.25">
      <c r="B14" s="758" t="s">
        <v>289</v>
      </c>
      <c r="C14" s="758"/>
      <c r="D14" s="758"/>
      <c r="E14" s="758"/>
      <c r="F14" s="758"/>
      <c r="G14" s="758"/>
      <c r="H14" s="758"/>
    </row>
    <row r="15" spans="2:8" ht="5.0999999999999996" customHeight="1" x14ac:dyDescent="0.25">
      <c r="B15" s="420"/>
      <c r="C15" s="420"/>
      <c r="D15" s="420"/>
      <c r="E15" s="420"/>
      <c r="F15" s="420"/>
      <c r="G15" s="420"/>
    </row>
    <row r="16" spans="2:8" ht="22.5" customHeight="1" x14ac:dyDescent="0.25">
      <c r="B16" s="758" t="s">
        <v>295</v>
      </c>
      <c r="C16" s="758"/>
      <c r="D16" s="758"/>
      <c r="E16" s="758"/>
      <c r="F16" s="758"/>
      <c r="G16" s="758"/>
      <c r="H16" s="758"/>
    </row>
    <row r="17" spans="2:8" ht="5.0999999999999996" customHeight="1" x14ac:dyDescent="0.25">
      <c r="B17" s="420"/>
      <c r="C17" s="420"/>
      <c r="D17" s="420"/>
      <c r="E17" s="420"/>
      <c r="F17" s="420"/>
      <c r="G17" s="420"/>
    </row>
    <row r="18" spans="2:8" ht="34.5" customHeight="1" x14ac:dyDescent="0.25">
      <c r="B18" s="758" t="s">
        <v>315</v>
      </c>
      <c r="C18" s="758"/>
      <c r="D18" s="758"/>
      <c r="E18" s="758"/>
      <c r="F18" s="758"/>
      <c r="G18" s="758"/>
      <c r="H18" s="758"/>
    </row>
    <row r="19" spans="2:8" ht="2.1" customHeight="1" x14ac:dyDescent="0.25">
      <c r="B19" s="420"/>
      <c r="C19" s="420"/>
      <c r="D19" s="420"/>
      <c r="E19" s="420"/>
      <c r="F19" s="420"/>
      <c r="G19" s="420"/>
    </row>
    <row r="20" spans="2:8" ht="15" customHeight="1" x14ac:dyDescent="0.25">
      <c r="B20" s="808" t="s">
        <v>290</v>
      </c>
      <c r="C20" s="808"/>
      <c r="D20" s="808"/>
      <c r="E20" s="808"/>
      <c r="F20" s="808"/>
      <c r="G20" s="808"/>
      <c r="H20" s="808"/>
    </row>
    <row r="21" spans="2:8" ht="5.0999999999999996" customHeight="1" x14ac:dyDescent="0.25">
      <c r="B21" s="417"/>
      <c r="C21" s="417"/>
      <c r="D21" s="417"/>
      <c r="E21" s="417"/>
      <c r="F21" s="417"/>
      <c r="G21" s="439"/>
    </row>
    <row r="22" spans="2:8" ht="23.25" customHeight="1" x14ac:dyDescent="0.25">
      <c r="B22" s="758" t="s">
        <v>293</v>
      </c>
      <c r="C22" s="758"/>
      <c r="D22" s="758"/>
      <c r="E22" s="758"/>
      <c r="F22" s="758"/>
      <c r="G22" s="758"/>
      <c r="H22" s="758"/>
    </row>
    <row r="23" spans="2:8" ht="2.1" customHeight="1" x14ac:dyDescent="0.25">
      <c r="B23" s="417"/>
      <c r="C23" s="417"/>
      <c r="D23" s="417"/>
      <c r="E23" s="417"/>
      <c r="F23" s="417"/>
      <c r="G23" s="439"/>
    </row>
    <row r="24" spans="2:8" ht="27" customHeight="1" x14ac:dyDescent="0.25">
      <c r="B24" s="758" t="s">
        <v>294</v>
      </c>
      <c r="C24" s="758"/>
      <c r="D24" s="758"/>
      <c r="E24" s="758"/>
      <c r="F24" s="758"/>
      <c r="G24" s="758"/>
      <c r="H24" s="758"/>
    </row>
    <row r="25" spans="2:8" ht="2.1" customHeight="1" x14ac:dyDescent="0.25">
      <c r="B25" s="420"/>
      <c r="C25" s="420"/>
      <c r="D25" s="420"/>
      <c r="E25" s="420"/>
      <c r="F25" s="420"/>
      <c r="G25" s="420"/>
    </row>
    <row r="26" spans="2:8" ht="28.5" customHeight="1" x14ac:dyDescent="0.25">
      <c r="B26" s="758" t="s">
        <v>296</v>
      </c>
      <c r="C26" s="758"/>
      <c r="D26" s="758"/>
      <c r="E26" s="758"/>
      <c r="F26" s="758"/>
      <c r="G26" s="758"/>
      <c r="H26" s="758"/>
    </row>
    <row r="27" spans="2:8" ht="2.1" customHeight="1" x14ac:dyDescent="0.25">
      <c r="B27" s="420"/>
      <c r="C27" s="420"/>
      <c r="D27" s="420"/>
      <c r="E27" s="420"/>
      <c r="F27" s="420"/>
      <c r="G27" s="420"/>
    </row>
    <row r="28" spans="2:8" ht="28.5" customHeight="1" x14ac:dyDescent="0.25">
      <c r="B28" s="758" t="s">
        <v>297</v>
      </c>
      <c r="C28" s="758"/>
      <c r="D28" s="758"/>
      <c r="E28" s="758"/>
      <c r="F28" s="758"/>
      <c r="G28" s="758"/>
      <c r="H28" s="758"/>
    </row>
    <row r="29" spans="2:8" ht="2.1" customHeight="1" x14ac:dyDescent="0.25">
      <c r="B29" s="420"/>
      <c r="C29" s="420"/>
      <c r="D29" s="420"/>
      <c r="E29" s="420"/>
      <c r="F29" s="420"/>
      <c r="G29" s="420"/>
    </row>
    <row r="30" spans="2:8" ht="18" customHeight="1" x14ac:dyDescent="0.25">
      <c r="B30" s="810" t="s">
        <v>6</v>
      </c>
      <c r="C30" s="812" t="s">
        <v>7</v>
      </c>
      <c r="D30" s="814" t="s">
        <v>1</v>
      </c>
      <c r="E30" s="816" t="s">
        <v>57</v>
      </c>
      <c r="F30" s="816" t="s">
        <v>58</v>
      </c>
      <c r="G30" s="818" t="s">
        <v>206</v>
      </c>
      <c r="H30" s="819"/>
    </row>
    <row r="31" spans="2:8" ht="24.95" customHeight="1" x14ac:dyDescent="0.25">
      <c r="B31" s="811"/>
      <c r="C31" s="813"/>
      <c r="D31" s="815"/>
      <c r="E31" s="817"/>
      <c r="F31" s="817"/>
      <c r="G31" s="158" t="s">
        <v>207</v>
      </c>
      <c r="H31" s="158" t="s">
        <v>208</v>
      </c>
    </row>
    <row r="32" spans="2:8" ht="24.95" customHeight="1" x14ac:dyDescent="0.25">
      <c r="B32" s="478" t="s">
        <v>259</v>
      </c>
      <c r="C32" s="365" t="s">
        <v>339</v>
      </c>
      <c r="D32" s="161"/>
      <c r="E32" s="162"/>
      <c r="F32" s="162"/>
      <c r="G32" s="163"/>
      <c r="H32" s="163"/>
    </row>
    <row r="33" spans="2:8" ht="15" customHeight="1" x14ac:dyDescent="0.25">
      <c r="B33" s="159" t="s">
        <v>64</v>
      </c>
      <c r="C33" s="160" t="s">
        <v>274</v>
      </c>
      <c r="D33" s="161">
        <v>0</v>
      </c>
      <c r="E33" s="162"/>
      <c r="F33" s="162"/>
      <c r="G33" s="163"/>
      <c r="H33" s="163"/>
    </row>
    <row r="34" spans="2:8" ht="15" customHeight="1" x14ac:dyDescent="0.25">
      <c r="B34" s="159" t="s">
        <v>65</v>
      </c>
      <c r="C34" s="160" t="s">
        <v>66</v>
      </c>
      <c r="D34" s="161">
        <v>0</v>
      </c>
      <c r="E34" s="162"/>
      <c r="F34" s="162"/>
      <c r="G34" s="163"/>
      <c r="H34" s="163"/>
    </row>
    <row r="35" spans="2:8" ht="15" customHeight="1" x14ac:dyDescent="0.25">
      <c r="B35" s="159" t="s">
        <v>67</v>
      </c>
      <c r="C35" s="160" t="s">
        <v>68</v>
      </c>
      <c r="D35" s="161">
        <v>0</v>
      </c>
      <c r="E35" s="162"/>
      <c r="F35" s="162"/>
      <c r="G35" s="163"/>
      <c r="H35" s="163"/>
    </row>
    <row r="36" spans="2:8" ht="23.25" customHeight="1" x14ac:dyDescent="0.25">
      <c r="B36" s="479" t="s">
        <v>69</v>
      </c>
      <c r="C36" s="164" t="s">
        <v>275</v>
      </c>
      <c r="D36" s="161">
        <v>0</v>
      </c>
      <c r="E36" s="162"/>
      <c r="F36" s="162"/>
      <c r="G36" s="163"/>
      <c r="H36" s="163"/>
    </row>
    <row r="37" spans="2:8" ht="15" customHeight="1" x14ac:dyDescent="0.25">
      <c r="B37" s="159" t="s">
        <v>70</v>
      </c>
      <c r="C37" s="74" t="s">
        <v>71</v>
      </c>
      <c r="D37" s="161">
        <v>0</v>
      </c>
      <c r="E37" s="162"/>
      <c r="F37" s="162"/>
      <c r="G37" s="163"/>
      <c r="H37" s="163"/>
    </row>
    <row r="38" spans="2:8" ht="29.25" customHeight="1" x14ac:dyDescent="0.25">
      <c r="B38" s="478" t="s">
        <v>340</v>
      </c>
      <c r="C38" s="365" t="s">
        <v>341</v>
      </c>
      <c r="D38" s="161"/>
      <c r="E38" s="162"/>
      <c r="F38" s="162"/>
      <c r="G38" s="163"/>
      <c r="H38" s="163"/>
    </row>
    <row r="39" spans="2:8" ht="15" customHeight="1" x14ac:dyDescent="0.25">
      <c r="B39" s="159" t="s">
        <v>72</v>
      </c>
      <c r="C39" s="165" t="s">
        <v>276</v>
      </c>
      <c r="D39" s="161">
        <v>0</v>
      </c>
      <c r="E39" s="162"/>
      <c r="F39" s="162"/>
      <c r="G39" s="163"/>
      <c r="H39" s="163"/>
    </row>
    <row r="40" spans="2:8" ht="15" customHeight="1" x14ac:dyDescent="0.25">
      <c r="B40" s="159" t="s">
        <v>73</v>
      </c>
      <c r="C40" s="165" t="s">
        <v>277</v>
      </c>
      <c r="D40" s="161">
        <v>0</v>
      </c>
      <c r="E40" s="162"/>
      <c r="F40" s="162"/>
      <c r="G40" s="163"/>
      <c r="H40" s="163"/>
    </row>
    <row r="41" spans="2:8" ht="15" customHeight="1" x14ac:dyDescent="0.25">
      <c r="B41" s="159" t="s">
        <v>74</v>
      </c>
      <c r="C41" s="165" t="s">
        <v>75</v>
      </c>
      <c r="D41" s="161">
        <v>0</v>
      </c>
      <c r="E41" s="162"/>
      <c r="F41" s="162"/>
      <c r="G41" s="163"/>
      <c r="H41" s="163"/>
    </row>
    <row r="42" spans="2:8" ht="26.25" customHeight="1" x14ac:dyDescent="0.25">
      <c r="B42" s="166" t="s">
        <v>76</v>
      </c>
      <c r="C42" s="160" t="s">
        <v>278</v>
      </c>
      <c r="D42" s="167">
        <v>0</v>
      </c>
      <c r="E42" s="168"/>
      <c r="F42" s="168"/>
      <c r="G42" s="163"/>
      <c r="H42" s="163"/>
    </row>
    <row r="43" spans="2:8" x14ac:dyDescent="0.25">
      <c r="B43" s="169"/>
      <c r="C43" s="170" t="s">
        <v>0</v>
      </c>
      <c r="D43" s="171">
        <v>0</v>
      </c>
      <c r="E43" s="172"/>
      <c r="F43" s="172"/>
      <c r="G43" s="163"/>
      <c r="H43" s="163"/>
    </row>
    <row r="44" spans="2:8" ht="9.9499999999999993" hidden="1" customHeight="1" x14ac:dyDescent="0.25">
      <c r="B44" s="173"/>
      <c r="C44" s="174"/>
      <c r="D44" s="175"/>
      <c r="E44" s="176"/>
      <c r="F44" s="176"/>
      <c r="G44" s="439"/>
    </row>
    <row r="45" spans="2:8" ht="30.75" customHeight="1" x14ac:dyDescent="0.25">
      <c r="B45" s="758" t="s">
        <v>203</v>
      </c>
      <c r="C45" s="758"/>
      <c r="D45" s="758"/>
      <c r="E45" s="758"/>
      <c r="F45" s="758"/>
      <c r="G45" s="758"/>
    </row>
    <row r="46" spans="2:8" x14ac:dyDescent="0.25">
      <c r="B46" s="24"/>
      <c r="C46" s="24"/>
      <c r="D46" s="1"/>
      <c r="E46" s="1"/>
      <c r="F46" s="116"/>
    </row>
    <row r="47" spans="2:8" x14ac:dyDescent="0.25">
      <c r="B47" s="24"/>
      <c r="C47" s="24"/>
      <c r="D47" s="1"/>
      <c r="E47" s="1"/>
      <c r="F47" s="116"/>
    </row>
    <row r="48" spans="2:8" x14ac:dyDescent="0.25">
      <c r="B48" s="24"/>
      <c r="C48" s="24"/>
      <c r="D48" s="1"/>
      <c r="E48" s="1"/>
      <c r="F48" s="116"/>
    </row>
    <row r="49" spans="2:6" x14ac:dyDescent="0.25">
      <c r="B49" s="24"/>
      <c r="C49" s="24"/>
      <c r="D49" s="1"/>
      <c r="E49" s="1"/>
      <c r="F49" s="116"/>
    </row>
    <row r="50" spans="2:6" x14ac:dyDescent="0.25">
      <c r="B50" s="24"/>
      <c r="C50" s="24"/>
      <c r="D50" s="1"/>
      <c r="E50" s="1"/>
      <c r="F50" s="116"/>
    </row>
    <row r="51" spans="2:6" x14ac:dyDescent="0.25">
      <c r="B51" s="24"/>
      <c r="C51" s="24"/>
      <c r="D51" s="1"/>
      <c r="E51" s="1"/>
      <c r="F51" s="116"/>
    </row>
    <row r="52" spans="2:6" x14ac:dyDescent="0.25">
      <c r="B52" s="24"/>
      <c r="C52" s="24"/>
      <c r="D52" s="1"/>
      <c r="E52" s="1"/>
      <c r="F52" s="116"/>
    </row>
    <row r="53" spans="2:6" x14ac:dyDescent="0.25">
      <c r="B53" s="24"/>
      <c r="C53" s="24"/>
      <c r="D53" s="1"/>
      <c r="E53" s="1"/>
      <c r="F53" s="116"/>
    </row>
    <row r="54" spans="2:6" x14ac:dyDescent="0.25">
      <c r="B54" s="1"/>
      <c r="C54" s="1"/>
      <c r="D54" s="1"/>
      <c r="E54" s="1"/>
      <c r="F54" s="116"/>
    </row>
    <row r="55" spans="2:6" x14ac:dyDescent="0.25">
      <c r="B55" s="1"/>
      <c r="C55" s="1"/>
      <c r="D55" s="1"/>
      <c r="E55" s="1"/>
      <c r="F55" s="116"/>
    </row>
    <row r="56" spans="2:6" x14ac:dyDescent="0.25">
      <c r="B56" s="1"/>
      <c r="C56" s="1"/>
      <c r="D56" s="1"/>
      <c r="E56" s="1"/>
      <c r="F56" s="116"/>
    </row>
    <row r="57" spans="2:6" x14ac:dyDescent="0.25">
      <c r="B57" s="1"/>
      <c r="C57" s="1"/>
      <c r="D57" s="1"/>
      <c r="E57" s="1"/>
      <c r="F57" s="116"/>
    </row>
    <row r="58" spans="2:6" x14ac:dyDescent="0.25">
      <c r="B58" s="1"/>
      <c r="C58" s="1"/>
      <c r="D58"/>
      <c r="E58"/>
      <c r="F58" s="116"/>
    </row>
    <row r="59" spans="2:6" x14ac:dyDescent="0.25">
      <c r="B59" s="1"/>
      <c r="C59"/>
    </row>
    <row r="60" spans="2:6" x14ac:dyDescent="0.25">
      <c r="B60"/>
      <c r="C60"/>
    </row>
    <row r="62" spans="2:6" x14ac:dyDescent="0.25">
      <c r="B62" s="51"/>
      <c r="C62" s="51"/>
    </row>
    <row r="63" spans="2:6" x14ac:dyDescent="0.25">
      <c r="B63" s="51"/>
      <c r="C63" s="51"/>
    </row>
  </sheetData>
  <mergeCells count="25">
    <mergeCell ref="B26:H26"/>
    <mergeCell ref="B28:H28"/>
    <mergeCell ref="B18:H18"/>
    <mergeCell ref="B20:H20"/>
    <mergeCell ref="B22:H22"/>
    <mergeCell ref="B24:H24"/>
    <mergeCell ref="B45:G45"/>
    <mergeCell ref="B30:B31"/>
    <mergeCell ref="C30:C31"/>
    <mergeCell ref="D30:D31"/>
    <mergeCell ref="E30:E31"/>
    <mergeCell ref="G30:H30"/>
    <mergeCell ref="F30:F31"/>
    <mergeCell ref="B16:H16"/>
    <mergeCell ref="B2:H2"/>
    <mergeCell ref="B3:H3"/>
    <mergeCell ref="G1:H1"/>
    <mergeCell ref="B7:H7"/>
    <mergeCell ref="B6:H6"/>
    <mergeCell ref="B10:H10"/>
    <mergeCell ref="B12:H12"/>
    <mergeCell ref="B8:H8"/>
    <mergeCell ref="B4:H4"/>
    <mergeCell ref="B5:H5"/>
    <mergeCell ref="B14:H14"/>
  </mergeCells>
  <printOptions horizontalCentered="1"/>
  <pageMargins left="0.31496062992125984" right="0.31496062992125984" top="0.35433070866141736" bottom="0.35433070866141736" header="0.11811023622047245" footer="0.31496062992125984"/>
  <pageSetup scale="75" orientation="portrait" r:id="rId1"/>
  <headerFooter>
    <oddFooter>Página &amp;P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249977111117893"/>
  </sheetPr>
  <dimension ref="B1:G40"/>
  <sheetViews>
    <sheetView showGridLines="0" topLeftCell="A19" zoomScaleNormal="100" workbookViewId="0">
      <selection activeCell="B1" sqref="B1:G40"/>
    </sheetView>
  </sheetViews>
  <sheetFormatPr baseColWidth="10" defaultRowHeight="15" x14ac:dyDescent="0.25"/>
  <cols>
    <col min="1" max="1" width="2.5703125" style="77" customWidth="1"/>
    <col min="2" max="2" width="22.28515625" style="77" customWidth="1"/>
    <col min="3" max="3" width="39.5703125" style="77" customWidth="1"/>
    <col min="4" max="4" width="16.42578125" style="77" customWidth="1"/>
    <col min="5" max="5" width="14.5703125" style="77" customWidth="1"/>
    <col min="6" max="6" width="15" style="77" customWidth="1"/>
    <col min="7" max="7" width="13.85546875" style="77" customWidth="1"/>
    <col min="8" max="8" width="14.7109375" style="77" customWidth="1"/>
    <col min="9" max="16384" width="11.42578125" style="77"/>
  </cols>
  <sheetData>
    <row r="1" spans="2:7" x14ac:dyDescent="0.25">
      <c r="B1" s="75"/>
      <c r="C1" s="75"/>
      <c r="D1" s="75"/>
      <c r="E1" s="75"/>
      <c r="G1" s="76" t="s">
        <v>407</v>
      </c>
    </row>
    <row r="2" spans="2:7" x14ac:dyDescent="0.25">
      <c r="B2" s="821" t="s">
        <v>226</v>
      </c>
      <c r="C2" s="821"/>
      <c r="D2" s="821"/>
      <c r="E2" s="821"/>
      <c r="F2" s="821"/>
      <c r="G2" s="821"/>
    </row>
    <row r="3" spans="2:7" ht="15.75" customHeight="1" x14ac:dyDescent="0.25">
      <c r="B3" s="822" t="s">
        <v>3</v>
      </c>
      <c r="C3" s="822"/>
      <c r="D3" s="822"/>
      <c r="E3" s="822"/>
      <c r="F3" s="822"/>
      <c r="G3" s="822"/>
    </row>
    <row r="4" spans="2:7" x14ac:dyDescent="0.25">
      <c r="B4" s="822" t="s">
        <v>4</v>
      </c>
      <c r="C4" s="822"/>
      <c r="D4" s="822"/>
      <c r="E4" s="822"/>
      <c r="F4" s="822"/>
      <c r="G4" s="822"/>
    </row>
    <row r="5" spans="2:7" x14ac:dyDescent="0.25">
      <c r="B5" s="823" t="s">
        <v>63</v>
      </c>
      <c r="C5" s="823"/>
      <c r="D5" s="823"/>
      <c r="E5" s="823"/>
      <c r="F5" s="823"/>
      <c r="G5" s="823"/>
    </row>
    <row r="6" spans="2:7" x14ac:dyDescent="0.25">
      <c r="B6" s="823" t="s">
        <v>192</v>
      </c>
      <c r="C6" s="823"/>
      <c r="D6" s="823"/>
      <c r="E6" s="823"/>
      <c r="F6" s="823"/>
      <c r="G6" s="823"/>
    </row>
    <row r="7" spans="2:7" x14ac:dyDescent="0.25">
      <c r="B7" s="823" t="s">
        <v>396</v>
      </c>
      <c r="C7" s="823"/>
      <c r="D7" s="823"/>
      <c r="E7" s="823"/>
      <c r="F7" s="823"/>
      <c r="G7" s="823"/>
    </row>
    <row r="8" spans="2:7" x14ac:dyDescent="0.25">
      <c r="B8" s="413"/>
      <c r="C8" s="413"/>
      <c r="D8" s="413"/>
      <c r="E8" s="413"/>
      <c r="F8" s="413"/>
      <c r="G8" s="78"/>
    </row>
    <row r="9" spans="2:7" s="354" customFormat="1" ht="15" customHeight="1" x14ac:dyDescent="0.25">
      <c r="B9" s="764" t="s">
        <v>292</v>
      </c>
      <c r="C9" s="764"/>
      <c r="D9" s="764"/>
      <c r="E9" s="764"/>
      <c r="F9" s="764"/>
      <c r="G9" s="764"/>
    </row>
    <row r="10" spans="2:7" s="354" customFormat="1" ht="2.1" customHeight="1" x14ac:dyDescent="0.25">
      <c r="B10" s="419"/>
      <c r="C10" s="419"/>
      <c r="D10" s="419"/>
      <c r="E10" s="419"/>
      <c r="F10" s="419"/>
      <c r="G10" s="355"/>
    </row>
    <row r="11" spans="2:7" ht="27.75" customHeight="1" x14ac:dyDescent="0.25">
      <c r="B11" s="824" t="s">
        <v>247</v>
      </c>
      <c r="C11" s="824"/>
      <c r="D11" s="824"/>
      <c r="E11" s="824"/>
      <c r="F11" s="824"/>
      <c r="G11" s="824"/>
    </row>
    <row r="12" spans="2:7" ht="2.1" customHeight="1" x14ac:dyDescent="0.25">
      <c r="B12" s="338"/>
      <c r="C12" s="338"/>
      <c r="D12" s="338"/>
      <c r="E12" s="338"/>
      <c r="F12" s="338"/>
      <c r="G12" s="78"/>
    </row>
    <row r="13" spans="2:7" ht="25.5" customHeight="1" x14ac:dyDescent="0.25">
      <c r="B13" s="758" t="s">
        <v>298</v>
      </c>
      <c r="C13" s="758"/>
      <c r="D13" s="758"/>
      <c r="E13" s="758"/>
      <c r="F13" s="758"/>
      <c r="G13" s="758"/>
    </row>
    <row r="14" spans="2:7" ht="2.1" customHeight="1" x14ac:dyDescent="0.25">
      <c r="B14" s="419"/>
      <c r="C14" s="419"/>
      <c r="D14" s="419"/>
      <c r="E14" s="419"/>
      <c r="F14" s="419"/>
      <c r="G14" s="78"/>
    </row>
    <row r="15" spans="2:7" ht="24.75" customHeight="1" x14ac:dyDescent="0.25">
      <c r="B15" s="758" t="s">
        <v>316</v>
      </c>
      <c r="C15" s="758"/>
      <c r="D15" s="758"/>
      <c r="E15" s="758"/>
      <c r="F15" s="758"/>
      <c r="G15" s="758"/>
    </row>
    <row r="16" spans="2:7" ht="5.0999999999999996" customHeight="1" x14ac:dyDescent="0.25">
      <c r="B16" s="110"/>
      <c r="C16" s="338"/>
      <c r="D16" s="338"/>
      <c r="E16" s="338"/>
      <c r="F16" s="338"/>
      <c r="G16" s="79"/>
    </row>
    <row r="17" spans="2:7" ht="24.95" customHeight="1" x14ac:dyDescent="0.25">
      <c r="B17" s="80" t="s">
        <v>6</v>
      </c>
      <c r="C17" s="81" t="s">
        <v>7</v>
      </c>
      <c r="D17" s="82" t="s">
        <v>8</v>
      </c>
      <c r="E17" s="82" t="s">
        <v>1</v>
      </c>
      <c r="F17" s="83" t="s">
        <v>57</v>
      </c>
      <c r="G17" s="83" t="s">
        <v>58</v>
      </c>
    </row>
    <row r="18" spans="2:7" ht="15" customHeight="1" x14ac:dyDescent="0.25">
      <c r="B18" s="480" t="s">
        <v>248</v>
      </c>
      <c r="C18" s="481" t="s">
        <v>342</v>
      </c>
      <c r="D18" s="93"/>
      <c r="E18" s="93"/>
      <c r="F18" s="94"/>
      <c r="G18" s="87"/>
    </row>
    <row r="19" spans="2:7" ht="23.25" customHeight="1" x14ac:dyDescent="0.25">
      <c r="B19" s="95" t="s">
        <v>77</v>
      </c>
      <c r="C19" s="84" t="s">
        <v>78</v>
      </c>
      <c r="D19" s="85"/>
      <c r="E19" s="519">
        <v>61668430.880000003</v>
      </c>
      <c r="F19" s="86" t="s">
        <v>210</v>
      </c>
      <c r="G19" s="87"/>
    </row>
    <row r="20" spans="2:7" ht="22.5" customHeight="1" x14ac:dyDescent="0.25">
      <c r="B20" s="88" t="s">
        <v>79</v>
      </c>
      <c r="C20" s="84" t="s">
        <v>80</v>
      </c>
      <c r="D20" s="518"/>
      <c r="E20" s="89">
        <v>0</v>
      </c>
      <c r="F20" s="90"/>
      <c r="G20" s="87"/>
    </row>
    <row r="21" spans="2:7" ht="15" customHeight="1" x14ac:dyDescent="0.25">
      <c r="B21" s="91" t="s">
        <v>81</v>
      </c>
      <c r="C21" s="92" t="s">
        <v>82</v>
      </c>
      <c r="D21" s="518"/>
      <c r="E21" s="93">
        <v>0</v>
      </c>
      <c r="F21" s="94"/>
      <c r="G21" s="87"/>
    </row>
    <row r="22" spans="2:7" ht="15" customHeight="1" x14ac:dyDescent="0.25">
      <c r="B22" s="95"/>
      <c r="C22" s="482" t="s">
        <v>0</v>
      </c>
      <c r="D22" s="483"/>
      <c r="E22" s="483">
        <f>SUM(E19:E21)</f>
        <v>61668430.880000003</v>
      </c>
      <c r="F22" s="96"/>
      <c r="G22" s="87"/>
    </row>
    <row r="23" spans="2:7" ht="30.75" customHeight="1" x14ac:dyDescent="0.25">
      <c r="B23" s="820" t="s">
        <v>201</v>
      </c>
      <c r="C23" s="820"/>
      <c r="D23" s="820"/>
      <c r="E23" s="820"/>
      <c r="F23" s="820"/>
      <c r="G23" s="78"/>
    </row>
    <row r="24" spans="2:7" x14ac:dyDescent="0.25">
      <c r="B24" s="24"/>
      <c r="C24" s="24"/>
      <c r="D24" s="1"/>
      <c r="E24" s="1"/>
      <c r="F24" s="116"/>
      <c r="G24" s="157"/>
    </row>
    <row r="25" spans="2:7" x14ac:dyDescent="0.25">
      <c r="B25" s="24"/>
      <c r="C25" s="24"/>
      <c r="D25" s="1"/>
      <c r="E25" s="1"/>
      <c r="F25" s="116"/>
      <c r="G25" s="157"/>
    </row>
    <row r="26" spans="2:7" x14ac:dyDescent="0.25">
      <c r="B26" s="24"/>
      <c r="C26" s="24"/>
      <c r="D26" s="1"/>
      <c r="E26" s="1"/>
      <c r="F26" s="116"/>
      <c r="G26" s="157"/>
    </row>
    <row r="27" spans="2:7" x14ac:dyDescent="0.25">
      <c r="B27" s="24"/>
      <c r="C27" s="24"/>
      <c r="D27" s="1"/>
      <c r="E27" s="1"/>
      <c r="F27" s="116"/>
      <c r="G27" s="157"/>
    </row>
    <row r="28" spans="2:7" x14ac:dyDescent="0.25">
      <c r="B28" s="24"/>
      <c r="C28" s="24"/>
      <c r="D28" s="1"/>
      <c r="E28" s="1"/>
      <c r="F28" s="116"/>
      <c r="G28" s="157"/>
    </row>
    <row r="29" spans="2:7" x14ac:dyDescent="0.25">
      <c r="B29" s="24"/>
      <c r="C29" s="24"/>
      <c r="D29" s="1"/>
      <c r="E29" s="1"/>
      <c r="F29" s="116"/>
      <c r="G29" s="157"/>
    </row>
    <row r="30" spans="2:7" x14ac:dyDescent="0.25">
      <c r="B30" s="24"/>
      <c r="C30" s="24"/>
      <c r="D30" s="1"/>
      <c r="E30" s="1"/>
      <c r="F30" s="116"/>
      <c r="G30" s="157"/>
    </row>
    <row r="31" spans="2:7" x14ac:dyDescent="0.25">
      <c r="B31" s="24"/>
      <c r="C31" s="24"/>
      <c r="D31" s="1"/>
      <c r="E31" s="1"/>
      <c r="F31" s="116"/>
      <c r="G31" s="157"/>
    </row>
    <row r="32" spans="2:7" x14ac:dyDescent="0.25">
      <c r="B32" s="1"/>
      <c r="C32" s="1"/>
      <c r="D32" s="1"/>
      <c r="E32" s="1"/>
      <c r="F32" s="116"/>
      <c r="G32" s="157"/>
    </row>
    <row r="33" spans="2:7" x14ac:dyDescent="0.25">
      <c r="B33" s="1"/>
      <c r="C33" s="1"/>
      <c r="D33" s="1"/>
      <c r="E33" s="1"/>
      <c r="F33" s="116"/>
      <c r="G33" s="157"/>
    </row>
    <row r="34" spans="2:7" x14ac:dyDescent="0.25">
      <c r="B34" s="1"/>
      <c r="C34" s="1"/>
      <c r="D34" s="1"/>
      <c r="E34" s="1"/>
      <c r="F34" s="116"/>
      <c r="G34" s="157"/>
    </row>
    <row r="35" spans="2:7" x14ac:dyDescent="0.25">
      <c r="B35" s="1"/>
      <c r="C35" s="1"/>
      <c r="D35"/>
      <c r="E35"/>
      <c r="F35" s="116"/>
      <c r="G35" s="157"/>
    </row>
    <row r="36" spans="2:7" x14ac:dyDescent="0.25">
      <c r="B36" s="1"/>
      <c r="C36"/>
      <c r="D36" s="157"/>
      <c r="E36" s="157"/>
      <c r="F36" s="157"/>
      <c r="G36" s="157"/>
    </row>
    <row r="37" spans="2:7" x14ac:dyDescent="0.25">
      <c r="B37"/>
      <c r="C37"/>
      <c r="D37" s="157"/>
      <c r="E37" s="157"/>
      <c r="F37" s="157"/>
      <c r="G37" s="157"/>
    </row>
    <row r="38" spans="2:7" x14ac:dyDescent="0.25">
      <c r="B38" s="157"/>
      <c r="C38" s="157"/>
      <c r="D38" s="157"/>
      <c r="E38" s="157"/>
      <c r="F38" s="157"/>
      <c r="G38" s="157"/>
    </row>
    <row r="39" spans="2:7" x14ac:dyDescent="0.25">
      <c r="B39" s="51"/>
      <c r="C39" s="51"/>
      <c r="D39" s="157"/>
      <c r="E39" s="157"/>
      <c r="F39" s="157"/>
      <c r="G39" s="157"/>
    </row>
    <row r="40" spans="2:7" x14ac:dyDescent="0.25">
      <c r="B40" s="51"/>
      <c r="C40" s="51"/>
      <c r="D40" s="157"/>
      <c r="E40" s="157"/>
      <c r="F40" s="157"/>
      <c r="G40" s="157"/>
    </row>
  </sheetData>
  <mergeCells count="11">
    <mergeCell ref="B23:F23"/>
    <mergeCell ref="B2:G2"/>
    <mergeCell ref="B3:G3"/>
    <mergeCell ref="B4:G4"/>
    <mergeCell ref="B5:G5"/>
    <mergeCell ref="B6:G6"/>
    <mergeCell ref="B7:G7"/>
    <mergeCell ref="B9:G9"/>
    <mergeCell ref="B11:G11"/>
    <mergeCell ref="B13:G13"/>
    <mergeCell ref="B15:G15"/>
  </mergeCells>
  <printOptions horizontalCentered="1"/>
  <pageMargins left="0.31496062992125984" right="0.31496062992125984" top="0.35433070866141736" bottom="0.35433070866141736" header="0.31496062992125984" footer="0.31496062992125984"/>
  <pageSetup scale="85" orientation="landscape" r:id="rId1"/>
  <headerFooter>
    <oddFooter>Página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23</vt:i4>
      </vt:variant>
    </vt:vector>
  </HeadingPairs>
  <TitlesOfParts>
    <vt:vector size="41" baseType="lpstr">
      <vt:lpstr>IC-8</vt:lpstr>
      <vt:lpstr>IC-9</vt:lpstr>
      <vt:lpstr>IC-10</vt:lpstr>
      <vt:lpstr>IC-11</vt:lpstr>
      <vt:lpstr>IC-12</vt:lpstr>
      <vt:lpstr>IC-13</vt:lpstr>
      <vt:lpstr>IC-14</vt:lpstr>
      <vt:lpstr>IC-15</vt:lpstr>
      <vt:lpstr>IC-16</vt:lpstr>
      <vt:lpstr>IC-17</vt:lpstr>
      <vt:lpstr>IC-18</vt:lpstr>
      <vt:lpstr>IC-19</vt:lpstr>
      <vt:lpstr>IC-20</vt:lpstr>
      <vt:lpstr>IC-21</vt:lpstr>
      <vt:lpstr>IC-22</vt:lpstr>
      <vt:lpstr>IC-23</vt:lpstr>
      <vt:lpstr>IC-23 Ptto</vt:lpstr>
      <vt:lpstr>IC-24</vt:lpstr>
      <vt:lpstr>'IC-10'!Área_de_impresión</vt:lpstr>
      <vt:lpstr>'IC-12'!Área_de_impresión</vt:lpstr>
      <vt:lpstr>'IC-13'!Área_de_impresión</vt:lpstr>
      <vt:lpstr>'IC-14'!Área_de_impresión</vt:lpstr>
      <vt:lpstr>'IC-15'!Área_de_impresión</vt:lpstr>
      <vt:lpstr>'IC-16'!Área_de_impresión</vt:lpstr>
      <vt:lpstr>'IC-17'!Área_de_impresión</vt:lpstr>
      <vt:lpstr>'IC-18'!Área_de_impresión</vt:lpstr>
      <vt:lpstr>'IC-19'!Área_de_impresión</vt:lpstr>
      <vt:lpstr>'IC-20'!Área_de_impresión</vt:lpstr>
      <vt:lpstr>'IC-21'!Área_de_impresión</vt:lpstr>
      <vt:lpstr>'IC-22'!Área_de_impresión</vt:lpstr>
      <vt:lpstr>'IC-23'!Área_de_impresión</vt:lpstr>
      <vt:lpstr>'IC-8'!Área_de_impresión</vt:lpstr>
      <vt:lpstr>'IC-9'!Área_de_impresión</vt:lpstr>
      <vt:lpstr>'IC-15'!Títulos_a_imprimir</vt:lpstr>
      <vt:lpstr>'IC-16'!Títulos_a_imprimir</vt:lpstr>
      <vt:lpstr>'IC-18'!Títulos_a_imprimir</vt:lpstr>
      <vt:lpstr>'IC-19'!Títulos_a_imprimir</vt:lpstr>
      <vt:lpstr>'IC-22'!Títulos_a_imprimir</vt:lpstr>
      <vt:lpstr>'IC-23'!Títulos_a_imprimir</vt:lpstr>
      <vt:lpstr>'IC-23 Ptto'!Títulos_a_imprimir</vt:lpstr>
      <vt:lpstr>'IC-9'!Títulos_a_imprimir</vt:lpstr>
    </vt:vector>
  </TitlesOfParts>
  <Company>AUDITORIA GENERAL DEL ESTADO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AGE</dc:creator>
  <cp:lastModifiedBy>Windows</cp:lastModifiedBy>
  <cp:lastPrinted>2023-03-24T15:30:37Z</cp:lastPrinted>
  <dcterms:created xsi:type="dcterms:W3CDTF">2008-11-04T10:53:46Z</dcterms:created>
  <dcterms:modified xsi:type="dcterms:W3CDTF">2023-03-31T15:49:42Z</dcterms:modified>
</cp:coreProperties>
</file>