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1\4.3. INFORMACIÓN PRESUPUESTARIA\"/>
    </mc:Choice>
  </mc:AlternateContent>
  <bookViews>
    <workbookView xWindow="0" yWindow="0" windowWidth="20490" windowHeight="5325"/>
  </bookViews>
  <sheets>
    <sheet name="IP-3" sheetId="1" r:id="rId1"/>
  </sheets>
  <definedNames>
    <definedName name="_xlnm.Print_Titles" localSheetId="0">'IP-3'!$1:$7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B50" i="1"/>
  <c r="F51" i="1" l="1"/>
  <c r="D50" i="1"/>
  <c r="F37" i="1"/>
  <c r="D36" i="1"/>
  <c r="B36" i="1"/>
  <c r="C36" i="1" l="1"/>
  <c r="G50" i="1"/>
  <c r="F50" i="1"/>
  <c r="G36" i="1"/>
  <c r="F36" i="1"/>
  <c r="F127" i="1" s="1"/>
  <c r="D127" i="1"/>
  <c r="G127" i="1" s="1"/>
  <c r="B127" i="1"/>
  <c r="C50" i="1" s="1"/>
  <c r="E50" i="1" l="1"/>
  <c r="E36" i="1"/>
  <c r="E127" i="1"/>
  <c r="C127" i="1"/>
</calcChain>
</file>

<file path=xl/sharedStrings.xml><?xml version="1.0" encoding="utf-8"?>
<sst xmlns="http://schemas.openxmlformats.org/spreadsheetml/2006/main" count="126" uniqueCount="122">
  <si>
    <t>Formato IP-3</t>
  </si>
  <si>
    <t>NOMBRE DEL ENTE: COMISIÓN DE AGUA POTABLE Y ALCANTARILLADO DEL MUNICIPIO DE ACAPULCO</t>
  </si>
  <si>
    <t>COMPARATIVO DE INGRESOS RECAUDADOS A NIVEL DETALLE CONTRA EL PRESUPUESTO DE INGRESOS MODIFICADO Y ANÁLISIS DE LAS PRINCIPALES VARIACIONES</t>
  </si>
  <si>
    <t>Concepto</t>
  </si>
  <si>
    <t>Presupuesto de ingresos modificado del ejercicio</t>
  </si>
  <si>
    <t>Ingresos recaudados al cierre del periodo</t>
  </si>
  <si>
    <t>Variación</t>
  </si>
  <si>
    <t>Importe</t>
  </si>
  <si>
    <t>%</t>
  </si>
  <si>
    <t>Absoluta</t>
  </si>
  <si>
    <t>Relativa %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</si>
  <si>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</si>
  <si>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</si>
  <si>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</si>
  <si>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</si>
  <si>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</si>
  <si>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</si>
  <si>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</si>
  <si>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</si>
  <si>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</si>
  <si>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</si>
  <si>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</si>
  <si>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</si>
  <si>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</si>
  <si>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</si>
  <si>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</si>
  <si>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</si>
  <si>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</si>
  <si>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</si>
  <si>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</si>
  <si>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</si>
  <si>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</si>
  <si>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</si>
  <si>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Derechos por Aprovechamiento de Aguas Nacionales (prodder)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</si>
  <si>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</si>
  <si>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</si>
  <si>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</si>
  <si>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</si>
  <si>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</si>
  <si>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</si>
  <si>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</si>
  <si>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Ingresos Propios</t>
  </si>
  <si>
    <t>Otros Redondeos</t>
  </si>
  <si>
    <t>Intereses Ganados Cta. Corriente</t>
  </si>
  <si>
    <t>Intereses Ganados por Inversión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</si>
  <si>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</si>
  <si>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</si>
  <si>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</si>
  <si>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</si>
  <si>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</si>
  <si>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</si>
  <si>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</si>
  <si>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Sev. de Conexion de Agua Potable tasa 0%</t>
  </si>
  <si>
    <t>Sev de Conexion de Agua Potable tasa 16%</t>
  </si>
  <si>
    <t>Serv de con. de Alcantarillado tasa 0%</t>
  </si>
  <si>
    <t>Serv de con. de Alcantarillado tasa 16%</t>
  </si>
  <si>
    <t>Gastos de Ejecucion tasa 0%</t>
  </si>
  <si>
    <t>Gastos de Ejecucion tasa 16%</t>
  </si>
  <si>
    <t>Multas y Sanciones tasa 0%</t>
  </si>
  <si>
    <t>Recargos tasa 0%</t>
  </si>
  <si>
    <t>Reconex de Serv. Agua Potable tasa 0%</t>
  </si>
  <si>
    <t>Reconex de Serv. Agua Potable tasa 16%</t>
  </si>
  <si>
    <t>Material de Conexión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</si>
  <si>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</si>
  <si>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</si>
  <si>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</si>
  <si>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</si>
  <si>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</si>
  <si>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</si>
  <si>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</si>
  <si>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</si>
  <si>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</si>
  <si>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</si>
  <si>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</si>
  <si>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</si>
  <si>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Deteccion de Fugas en Interiores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</si>
  <si>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</si>
  <si>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</si>
  <si>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</si>
  <si>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</si>
  <si>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</si>
  <si>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</si>
  <si>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Reduccion de Diametro tasa 0%</t>
  </si>
  <si>
    <t>Mano de Obra tasa 0%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</si>
  <si>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</si>
  <si>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</si>
  <si>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</si>
  <si>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</si>
  <si>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</si>
  <si>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</si>
  <si>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</si>
  <si>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</si>
  <si>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</si>
  <si>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</si>
  <si>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</si>
  <si>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</si>
  <si>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</si>
  <si>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</si>
  <si>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Suspencion de Toma tasa 0%</t>
  </si>
  <si>
    <t>Suspencion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</si>
  <si>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</si>
  <si>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</si>
  <si>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</si>
  <si>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</si>
  <si>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Notificacion tasa 0%</t>
  </si>
  <si>
    <t>Pago de Gafete tasa 0%</t>
  </si>
  <si>
    <t>Limpieza de Fosas Septicas 16%</t>
  </si>
  <si>
    <t>Sobrante de Caja</t>
  </si>
  <si>
    <t>20% Penalizacion por Cheque Devuelto 0%</t>
  </si>
  <si>
    <t>Venta de Chatarra Tasa 0%</t>
  </si>
  <si>
    <t>Devolucion de isr</t>
  </si>
  <si>
    <t>Recuperación de  Seguros</t>
  </si>
  <si>
    <t>Totales:</t>
  </si>
  <si>
    <t>Comentarios de las principales variaciones:</t>
  </si>
  <si>
    <t>Servicios Agua Potable tasa 0%</t>
  </si>
  <si>
    <t>Servicios de Alcantarillado tasa 0%</t>
  </si>
  <si>
    <t>Servicios de Alcantarillado tasa 16%</t>
  </si>
  <si>
    <t>Servicios de Saneamiento tasa 0%</t>
  </si>
  <si>
    <t>Reduccion de Diametro tasa 16%</t>
  </si>
  <si>
    <t>Servicios Agua Aotable tasa 16%</t>
  </si>
  <si>
    <t>DEL 01 DE ENERO AL 31 DE DICIEMBRE DE 2021</t>
  </si>
  <si>
    <t xml:space="preserve">En cuanto al Recurso Federal (PRODDER) quedó pendiente por recaudar el 36% de lo proyectado en virtud de que solo se logró pagar ante CONAGUA  $6,385,335.00 misma cantidad recuperada de acuerdo a las reglas de operación. La variaciòn del 49% del  total refleja lo pendiente por recaudar de acuerdo a la iniciativa de la ley de ingresos. ambos casos obedecen a la Situación Financiera debido a la Contingencia Sanitaria.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</si>
</sst>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3" applyFont="1"/>
    <xf numFmtId="0" fontId="5" fillId="0" borderId="0" xfId="3" applyFont="1"/>
    <xf numFmtId="0" fontId="10" fillId="2" borderId="9" xfId="5" applyFont="1" applyFill="1" applyBorder="1" applyAlignment="1">
      <alignment horizontal="center" vertical="center" wrapText="1"/>
    </xf>
    <xf numFmtId="0" fontId="11" fillId="2" borderId="10" xfId="5" applyFont="1" applyFill="1" applyBorder="1" applyAlignment="1">
      <alignment horizontal="center" vertical="center" wrapText="1"/>
    </xf>
    <xf numFmtId="0" fontId="10" fillId="2" borderId="10" xfId="5" applyFont="1" applyFill="1" applyBorder="1" applyAlignment="1">
      <alignment vertical="center" wrapText="1"/>
    </xf>
    <xf numFmtId="0" fontId="10" fillId="2" borderId="10" xfId="5" applyFont="1" applyFill="1" applyBorder="1" applyAlignment="1">
      <alignment horizontal="center" vertical="center" wrapText="1"/>
    </xf>
    <xf numFmtId="0" fontId="10" fillId="2" borderId="11" xfId="5" applyFont="1" applyFill="1" applyBorder="1" applyAlignment="1">
      <alignment vertical="center" wrapText="1"/>
    </xf>
    <xf numFmtId="0" fontId="10" fillId="2" borderId="12" xfId="5" applyFont="1" applyFill="1" applyBorder="1" applyAlignment="1">
      <alignment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8" fillId="0" borderId="15" xfId="5" applyFont="1" applyBorder="1" applyAlignment="1">
      <alignment horizontal="left" vertical="top" wrapText="1"/>
    </xf>
    <xf numFmtId="44" fontId="8" fillId="0" borderId="16" xfId="7" applyFont="1" applyFill="1" applyBorder="1" applyAlignment="1">
      <alignment horizontal="right" vertical="top" wrapText="1"/>
    </xf>
    <xf numFmtId="2" fontId="8" fillId="0" borderId="16" xfId="8" applyNumberFormat="1" applyFont="1" applyFill="1" applyBorder="1" applyAlignment="1">
      <alignment horizontal="right" vertical="top" wrapText="1"/>
    </xf>
    <xf numFmtId="2" fontId="8" fillId="0" borderId="16" xfId="7" applyNumberFormat="1" applyFont="1" applyFill="1" applyBorder="1" applyAlignment="1">
      <alignment horizontal="right" vertical="top" wrapText="1"/>
    </xf>
    <xf numFmtId="2" fontId="8" fillId="0" borderId="17" xfId="7" applyNumberFormat="1" applyFont="1" applyFill="1" applyBorder="1" applyAlignment="1">
      <alignment horizontal="right" vertical="top" wrapText="1"/>
    </xf>
    <xf numFmtId="0" fontId="12" fillId="0" borderId="15" xfId="5" applyFont="1" applyBorder="1" applyAlignment="1">
      <alignment horizontal="left" vertical="top" wrapText="1"/>
    </xf>
    <xf numFmtId="44" fontId="10" fillId="0" borderId="16" xfId="7" applyFont="1" applyFill="1" applyBorder="1" applyAlignment="1">
      <alignment horizontal="right" vertical="top" wrapText="1"/>
    </xf>
    <xf numFmtId="4" fontId="10" fillId="0" borderId="16" xfId="9" applyNumberFormat="1" applyFont="1" applyFill="1" applyBorder="1" applyAlignment="1">
      <alignment horizontal="right" vertical="top" wrapText="1"/>
    </xf>
    <xf numFmtId="4" fontId="10" fillId="0" borderId="16" xfId="5" applyNumberFormat="1" applyFont="1" applyBorder="1" applyAlignment="1">
      <alignment horizontal="right" vertical="top" wrapText="1"/>
    </xf>
    <xf numFmtId="2" fontId="10" fillId="0" borderId="17" xfId="5" applyNumberFormat="1" applyFont="1" applyBorder="1" applyAlignment="1">
      <alignment horizontal="right" vertical="top" wrapText="1"/>
    </xf>
    <xf numFmtId="44" fontId="10" fillId="0" borderId="17" xfId="7" applyFont="1" applyFill="1" applyBorder="1" applyAlignment="1">
      <alignment horizontal="right" vertical="top" wrapText="1"/>
    </xf>
    <xf numFmtId="0" fontId="10" fillId="0" borderId="15" xfId="5" applyFont="1" applyBorder="1" applyAlignment="1">
      <alignment horizontal="left" vertical="top" wrapText="1"/>
    </xf>
    <xf numFmtId="9" fontId="8" fillId="0" borderId="16" xfId="2" applyFont="1" applyFill="1" applyBorder="1" applyAlignment="1">
      <alignment horizontal="center" vertical="top" wrapText="1"/>
    </xf>
    <xf numFmtId="4" fontId="8" fillId="0" borderId="16" xfId="5" applyNumberFormat="1" applyFont="1" applyBorder="1" applyAlignment="1">
      <alignment horizontal="right" vertical="top" wrapText="1"/>
    </xf>
    <xf numFmtId="9" fontId="8" fillId="0" borderId="17" xfId="10" applyFont="1" applyFill="1" applyBorder="1" applyAlignment="1">
      <alignment horizontal="center" vertical="top" wrapText="1"/>
    </xf>
    <xf numFmtId="44" fontId="12" fillId="0" borderId="16" xfId="7" applyFont="1" applyFill="1" applyBorder="1" applyAlignment="1">
      <alignment horizontal="right" vertical="center" wrapText="1"/>
    </xf>
    <xf numFmtId="9" fontId="10" fillId="0" borderId="16" xfId="2" applyFont="1" applyFill="1" applyBorder="1" applyAlignment="1">
      <alignment horizontal="right" vertical="top" wrapText="1"/>
    </xf>
    <xf numFmtId="4" fontId="12" fillId="0" borderId="16" xfId="5" applyNumberFormat="1" applyFont="1" applyBorder="1" applyAlignment="1">
      <alignment horizontal="right" vertical="center" wrapText="1"/>
    </xf>
    <xf numFmtId="9" fontId="10" fillId="0" borderId="17" xfId="2" applyFont="1" applyFill="1" applyBorder="1" applyAlignment="1">
      <alignment horizontal="center" vertical="center" wrapText="1"/>
    </xf>
    <xf numFmtId="9" fontId="5" fillId="0" borderId="0" xfId="2" applyFont="1"/>
    <xf numFmtId="0" fontId="13" fillId="0" borderId="0" xfId="3" applyFont="1"/>
    <xf numFmtId="0" fontId="8" fillId="0" borderId="18" xfId="5" applyFont="1" applyBorder="1" applyAlignment="1">
      <alignment horizontal="left" vertical="top" wrapText="1"/>
    </xf>
    <xf numFmtId="4" fontId="12" fillId="0" borderId="19" xfId="5" applyNumberFormat="1" applyFont="1" applyBorder="1" applyAlignment="1">
      <alignment horizontal="right" vertical="top" wrapText="1"/>
    </xf>
    <xf numFmtId="4" fontId="12" fillId="0" borderId="19" xfId="9" applyNumberFormat="1" applyFont="1" applyFill="1" applyBorder="1" applyAlignment="1">
      <alignment horizontal="right" vertical="top" wrapText="1"/>
    </xf>
    <xf numFmtId="2" fontId="12" fillId="0" borderId="20" xfId="5" applyNumberFormat="1" applyFont="1" applyBorder="1" applyAlignment="1">
      <alignment horizontal="right" vertical="top" wrapText="1"/>
    </xf>
    <xf numFmtId="0" fontId="12" fillId="0" borderId="18" xfId="5" applyFont="1" applyBorder="1" applyAlignment="1">
      <alignment horizontal="left" vertical="top" wrapText="1"/>
    </xf>
    <xf numFmtId="4" fontId="10" fillId="0" borderId="19" xfId="5" applyNumberFormat="1" applyFont="1" applyBorder="1" applyAlignment="1">
      <alignment horizontal="right" vertical="top" wrapText="1"/>
    </xf>
    <xf numFmtId="4" fontId="10" fillId="0" borderId="19" xfId="9" applyNumberFormat="1" applyFont="1" applyFill="1" applyBorder="1" applyAlignment="1">
      <alignment horizontal="right" vertical="top" wrapText="1"/>
    </xf>
    <xf numFmtId="2" fontId="10" fillId="0" borderId="20" xfId="5" applyNumberFormat="1" applyFont="1" applyBorder="1" applyAlignment="1">
      <alignment horizontal="right" vertical="top" wrapText="1"/>
    </xf>
    <xf numFmtId="4" fontId="5" fillId="0" borderId="0" xfId="3" applyNumberFormat="1" applyFont="1"/>
    <xf numFmtId="44" fontId="5" fillId="0" borderId="0" xfId="3" applyNumberFormat="1" applyFont="1"/>
    <xf numFmtId="44" fontId="8" fillId="0" borderId="19" xfId="11" applyFont="1" applyFill="1" applyBorder="1" applyAlignment="1">
      <alignment horizontal="right" vertical="top" wrapText="1"/>
    </xf>
    <xf numFmtId="9" fontId="8" fillId="0" borderId="16" xfId="10" applyFont="1" applyFill="1" applyBorder="1" applyAlignment="1">
      <alignment horizontal="center" vertical="top" wrapText="1"/>
    </xf>
    <xf numFmtId="9" fontId="8" fillId="0" borderId="19" xfId="8" applyFont="1" applyFill="1" applyBorder="1" applyAlignment="1">
      <alignment horizontal="center" vertical="top" wrapText="1"/>
    </xf>
    <xf numFmtId="4" fontId="8" fillId="0" borderId="19" xfId="5" applyNumberFormat="1" applyFont="1" applyBorder="1" applyAlignment="1">
      <alignment horizontal="right" vertical="top" wrapText="1"/>
    </xf>
    <xf numFmtId="9" fontId="8" fillId="0" borderId="20" xfId="8" applyFont="1" applyFill="1" applyBorder="1" applyAlignment="1">
      <alignment horizontal="center" vertical="top" wrapText="1"/>
    </xf>
    <xf numFmtId="0" fontId="12" fillId="0" borderId="18" xfId="5" applyFont="1" applyFill="1" applyBorder="1" applyAlignment="1">
      <alignment horizontal="left" vertical="top" wrapText="1"/>
    </xf>
    <xf numFmtId="43" fontId="12" fillId="0" borderId="19" xfId="1" applyFont="1" applyFill="1" applyBorder="1" applyAlignment="1">
      <alignment horizontal="right" vertical="top" wrapText="1"/>
    </xf>
    <xf numFmtId="4" fontId="12" fillId="0" borderId="19" xfId="5" applyNumberFormat="1" applyFont="1" applyFill="1" applyBorder="1" applyAlignment="1">
      <alignment horizontal="right" vertical="top" wrapText="1"/>
    </xf>
    <xf numFmtId="9" fontId="12" fillId="0" borderId="20" xfId="8" applyFont="1" applyFill="1" applyBorder="1" applyAlignment="1">
      <alignment horizontal="center" vertical="top" wrapText="1"/>
    </xf>
    <xf numFmtId="43" fontId="12" fillId="0" borderId="19" xfId="1" applyFont="1" applyFill="1" applyBorder="1" applyAlignment="1">
      <alignment horizontal="center" vertical="top" wrapText="1"/>
    </xf>
    <xf numFmtId="0" fontId="14" fillId="0" borderId="21" xfId="5" applyFont="1" applyBorder="1" applyAlignment="1">
      <alignment horizontal="center" vertical="center" wrapText="1"/>
    </xf>
    <xf numFmtId="44" fontId="14" fillId="0" borderId="22" xfId="7" applyFont="1" applyFill="1" applyBorder="1" applyAlignment="1">
      <alignment horizontal="right" vertical="top" wrapText="1"/>
    </xf>
    <xf numFmtId="9" fontId="14" fillId="0" borderId="22" xfId="8" applyFont="1" applyFill="1" applyBorder="1" applyAlignment="1">
      <alignment horizontal="center" vertical="top" wrapText="1"/>
    </xf>
    <xf numFmtId="9" fontId="14" fillId="0" borderId="23" xfId="8" applyFont="1" applyFill="1" applyBorder="1" applyAlignment="1">
      <alignment horizontal="center" vertical="top" wrapText="1"/>
    </xf>
    <xf numFmtId="0" fontId="12" fillId="0" borderId="0" xfId="5" applyFont="1" applyAlignment="1">
      <alignment horizontal="center" vertical="top" wrapText="1"/>
    </xf>
    <xf numFmtId="44" fontId="12" fillId="0" borderId="0" xfId="7" applyFont="1" applyFill="1" applyBorder="1" applyAlignment="1">
      <alignment horizontal="right" vertical="top" wrapText="1"/>
    </xf>
    <xf numFmtId="4" fontId="12" fillId="0" borderId="0" xfId="5" applyNumberFormat="1" applyFont="1" applyAlignment="1">
      <alignment horizontal="right" vertical="top" wrapText="1"/>
    </xf>
    <xf numFmtId="0" fontId="10" fillId="2" borderId="9" xfId="5" applyFont="1" applyFill="1" applyBorder="1" applyAlignment="1">
      <alignment vertical="center" wrapText="1"/>
    </xf>
    <xf numFmtId="0" fontId="5" fillId="0" borderId="0" xfId="3" applyFont="1" applyAlignment="1">
      <alignment horizontal="left"/>
    </xf>
    <xf numFmtId="0" fontId="10" fillId="0" borderId="0" xfId="5" applyFont="1" applyAlignment="1">
      <alignment horizontal="center" vertical="top" wrapText="1"/>
    </xf>
    <xf numFmtId="44" fontId="10" fillId="0" borderId="0" xfId="5" applyNumberFormat="1" applyFont="1" applyAlignment="1">
      <alignment horizontal="center" vertical="top" wrapText="1"/>
    </xf>
    <xf numFmtId="43" fontId="5" fillId="0" borderId="0" xfId="1" applyFont="1"/>
    <xf numFmtId="0" fontId="12" fillId="0" borderId="0" xfId="4" applyFont="1" applyAlignment="1">
      <alignment horizontal="center"/>
    </xf>
    <xf numFmtId="0" fontId="12" fillId="0" borderId="0" xfId="4" applyFont="1"/>
    <xf numFmtId="0" fontId="3" fillId="0" borderId="0" xfId="4"/>
    <xf numFmtId="0" fontId="12" fillId="0" borderId="30" xfId="5" applyFont="1" applyBorder="1" applyAlignment="1">
      <alignment horizontal="left" vertical="top" wrapText="1"/>
    </xf>
    <xf numFmtId="43" fontId="12" fillId="0" borderId="31" xfId="1" applyFont="1" applyFill="1" applyBorder="1" applyAlignment="1">
      <alignment horizontal="right" vertical="top" wrapText="1"/>
    </xf>
    <xf numFmtId="9" fontId="8" fillId="0" borderId="31" xfId="10" applyFont="1" applyFill="1" applyBorder="1" applyAlignment="1">
      <alignment horizontal="center" vertical="top" wrapText="1"/>
    </xf>
    <xf numFmtId="9" fontId="8" fillId="0" borderId="31" xfId="8" applyFont="1" applyFill="1" applyBorder="1" applyAlignment="1">
      <alignment horizontal="center" vertical="top" wrapText="1"/>
    </xf>
    <xf numFmtId="44" fontId="5" fillId="0" borderId="0" xfId="2" applyNumberFormat="1" applyFont="1"/>
    <xf numFmtId="4" fontId="10" fillId="0" borderId="19" xfId="5" applyNumberFormat="1" applyFont="1" applyFill="1" applyBorder="1" applyAlignment="1">
      <alignment horizontal="right" vertical="top" wrapText="1"/>
    </xf>
    <xf numFmtId="4" fontId="12" fillId="0" borderId="31" xfId="5" applyNumberFormat="1" applyFont="1" applyFill="1" applyBorder="1" applyAlignment="1">
      <alignment horizontal="right" vertical="top" wrapText="1"/>
    </xf>
    <xf numFmtId="0" fontId="10" fillId="0" borderId="27" xfId="5" applyFont="1" applyBorder="1" applyAlignment="1">
      <alignment horizontal="center" vertical="top" wrapText="1"/>
    </xf>
    <xf numFmtId="0" fontId="10" fillId="0" borderId="28" xfId="5" applyFont="1" applyBorder="1" applyAlignment="1">
      <alignment horizontal="center" vertical="top" wrapText="1"/>
    </xf>
    <xf numFmtId="0" fontId="10" fillId="0" borderId="29" xfId="5" applyFont="1" applyBorder="1" applyAlignment="1">
      <alignment horizontal="center" vertical="top" wrapText="1"/>
    </xf>
    <xf numFmtId="0" fontId="4" fillId="0" borderId="1" xfId="4" applyFont="1" applyBorder="1" applyAlignment="1">
      <alignment horizontal="right"/>
    </xf>
    <xf numFmtId="0" fontId="6" fillId="2" borderId="2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0" fontId="7" fillId="2" borderId="6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2" borderId="8" xfId="5" applyFont="1" applyFill="1" applyBorder="1" applyAlignment="1">
      <alignment horizontal="center"/>
    </xf>
    <xf numFmtId="0" fontId="9" fillId="0" borderId="0" xfId="6" applyFont="1" applyAlignment="1">
      <alignment horizontal="left" vertical="center" wrapText="1"/>
    </xf>
    <xf numFmtId="0" fontId="12" fillId="0" borderId="24" xfId="5" applyFont="1" applyBorder="1" applyAlignment="1">
      <alignment horizontal="left" vertical="top" wrapText="1"/>
    </xf>
    <xf numFmtId="0" fontId="12" fillId="0" borderId="25" xfId="5" applyFont="1" applyBorder="1" applyAlignment="1">
      <alignment horizontal="left" vertical="top" wrapText="1"/>
    </xf>
    <xf numFmtId="0" fontId="12" fillId="0" borderId="26" xfId="5" applyFont="1" applyBorder="1" applyAlignment="1">
      <alignment horizontal="left" vertical="top" wrapText="1"/>
    </xf>
  </cellXfs>
  <cellStyles count="12">
    <cellStyle name="Millares" xfId="1" builtinId="3"/>
    <cellStyle name="Moneda 2 2" xfId="7"/>
    <cellStyle name="Moneda 3" xfId="11"/>
    <cellStyle name="Normal" xfId="0" builtinId="0"/>
    <cellStyle name="Normal 2 2" xfId="5"/>
    <cellStyle name="Normal 6 4 2 2" xfId="3"/>
    <cellStyle name="Normal 7 2 2 2" xfId="6"/>
    <cellStyle name="Normal_Formatos aspecto Financiero 2 2" xfId="4"/>
    <cellStyle name="Porcentaje" xfId="2" builtinId="5"/>
    <cellStyle name="Porcentaje 2" xfId="8"/>
    <cellStyle name="Porcentaje 3" xfId="10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638176</xdr:colOff>
      <xdr:row>134</xdr:row>
      <xdr:rowOff>0</xdr:rowOff>
    </xdr:from>
    <xdr:to>
      <xdr:col>5</xdr:col>
      <xdr:colOff>802096</xdr:colOff>
      <xdr:row>141</xdr:row>
      <xdr:rowOff>171450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305426" y="26917650"/>
          <a:ext cx="212607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0</xdr:col>
      <xdr:colOff>228600</xdr:colOff>
      <xdr:row>147</xdr:row>
      <xdr:rowOff>9525</xdr:rowOff>
    </xdr:from>
    <xdr:to>
      <xdr:col>0</xdr:col>
      <xdr:colOff>2447925</xdr:colOff>
      <xdr:row>153</xdr:row>
      <xdr:rowOff>57149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228600" y="2899410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209551</xdr:colOff>
      <xdr:row>147</xdr:row>
      <xdr:rowOff>19050</xdr:rowOff>
    </xdr:from>
    <xdr:to>
      <xdr:col>6</xdr:col>
      <xdr:colOff>9527</xdr:colOff>
      <xdr:row>152</xdr:row>
      <xdr:rowOff>133350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876801" y="29003625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361950</xdr:colOff>
      <xdr:row>135</xdr:row>
      <xdr:rowOff>57150</xdr:rowOff>
    </xdr:from>
    <xdr:to>
      <xdr:col>0</xdr:col>
      <xdr:colOff>2305050</xdr:colOff>
      <xdr:row>146</xdr:row>
      <xdr:rowOff>85724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61950" y="271367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showGridLines="0" tabSelected="1" zoomScaleNormal="100" zoomScaleSheetLayoutView="90" workbookViewId="0">
      <selection activeCell="I130" sqref="I130"/>
    </sheetView>
  </sheetViews>
  <sheetFormatPr baseColWidth="10" defaultRowHeight="15" x14ac:dyDescent="0.25"/>
  <cols>
    <col min="1" max="1" width="41.7109375" style="2" customWidth="1"/>
    <col min="2" max="2" width="19.85546875" style="2" customWidth="1"/>
    <col min="3" max="3" width="8.42578125" style="2" customWidth="1"/>
    <col min="4" max="4" width="21" style="2" customWidth="1"/>
    <col min="5" max="5" width="8.42578125" style="2" customWidth="1"/>
    <col min="6" max="6" width="18.5703125" style="2" customWidth="1"/>
    <col min="7" max="7" width="12.5703125" style="2" customWidth="1"/>
    <col min="8" max="10" width="16.28515625" style="2" bestFit="1" customWidth="1"/>
    <col min="11" max="256" width="11.42578125" style="2"/>
    <col min="257" max="257" width="40.28515625" style="2" customWidth="1"/>
    <col min="258" max="258" width="21.85546875" style="2" customWidth="1"/>
    <col min="259" max="259" width="13.5703125" style="2" customWidth="1"/>
    <col min="260" max="260" width="21" style="2" customWidth="1"/>
    <col min="261" max="261" width="14" style="2" customWidth="1"/>
    <col min="262" max="262" width="19.85546875" style="2" customWidth="1"/>
    <col min="263" max="263" width="16.5703125" style="2" customWidth="1"/>
    <col min="264" max="264" width="9.5703125" style="2" customWidth="1"/>
    <col min="265" max="512" width="11.42578125" style="2"/>
    <col min="513" max="513" width="40.28515625" style="2" customWidth="1"/>
    <col min="514" max="514" width="21.85546875" style="2" customWidth="1"/>
    <col min="515" max="515" width="13.5703125" style="2" customWidth="1"/>
    <col min="516" max="516" width="21" style="2" customWidth="1"/>
    <col min="517" max="517" width="14" style="2" customWidth="1"/>
    <col min="518" max="518" width="19.85546875" style="2" customWidth="1"/>
    <col min="519" max="519" width="16.5703125" style="2" customWidth="1"/>
    <col min="520" max="520" width="9.5703125" style="2" customWidth="1"/>
    <col min="521" max="768" width="11.42578125" style="2"/>
    <col min="769" max="769" width="40.28515625" style="2" customWidth="1"/>
    <col min="770" max="770" width="21.85546875" style="2" customWidth="1"/>
    <col min="771" max="771" width="13.5703125" style="2" customWidth="1"/>
    <col min="772" max="772" width="21" style="2" customWidth="1"/>
    <col min="773" max="773" width="14" style="2" customWidth="1"/>
    <col min="774" max="774" width="19.85546875" style="2" customWidth="1"/>
    <col min="775" max="775" width="16.5703125" style="2" customWidth="1"/>
    <col min="776" max="776" width="9.5703125" style="2" customWidth="1"/>
    <col min="777" max="1024" width="11.42578125" style="2"/>
    <col min="1025" max="1025" width="40.28515625" style="2" customWidth="1"/>
    <col min="1026" max="1026" width="21.85546875" style="2" customWidth="1"/>
    <col min="1027" max="1027" width="13.5703125" style="2" customWidth="1"/>
    <col min="1028" max="1028" width="21" style="2" customWidth="1"/>
    <col min="1029" max="1029" width="14" style="2" customWidth="1"/>
    <col min="1030" max="1030" width="19.85546875" style="2" customWidth="1"/>
    <col min="1031" max="1031" width="16.5703125" style="2" customWidth="1"/>
    <col min="1032" max="1032" width="9.5703125" style="2" customWidth="1"/>
    <col min="1033" max="1280" width="11.42578125" style="2"/>
    <col min="1281" max="1281" width="40.28515625" style="2" customWidth="1"/>
    <col min="1282" max="1282" width="21.85546875" style="2" customWidth="1"/>
    <col min="1283" max="1283" width="13.5703125" style="2" customWidth="1"/>
    <col min="1284" max="1284" width="21" style="2" customWidth="1"/>
    <col min="1285" max="1285" width="14" style="2" customWidth="1"/>
    <col min="1286" max="1286" width="19.85546875" style="2" customWidth="1"/>
    <col min="1287" max="1287" width="16.5703125" style="2" customWidth="1"/>
    <col min="1288" max="1288" width="9.5703125" style="2" customWidth="1"/>
    <col min="1289" max="1536" width="11.42578125" style="2"/>
    <col min="1537" max="1537" width="40.28515625" style="2" customWidth="1"/>
    <col min="1538" max="1538" width="21.85546875" style="2" customWidth="1"/>
    <col min="1539" max="1539" width="13.5703125" style="2" customWidth="1"/>
    <col min="1540" max="1540" width="21" style="2" customWidth="1"/>
    <col min="1541" max="1541" width="14" style="2" customWidth="1"/>
    <col min="1542" max="1542" width="19.85546875" style="2" customWidth="1"/>
    <col min="1543" max="1543" width="16.5703125" style="2" customWidth="1"/>
    <col min="1544" max="1544" width="9.5703125" style="2" customWidth="1"/>
    <col min="1545" max="1792" width="11.42578125" style="2"/>
    <col min="1793" max="1793" width="40.28515625" style="2" customWidth="1"/>
    <col min="1794" max="1794" width="21.85546875" style="2" customWidth="1"/>
    <col min="1795" max="1795" width="13.5703125" style="2" customWidth="1"/>
    <col min="1796" max="1796" width="21" style="2" customWidth="1"/>
    <col min="1797" max="1797" width="14" style="2" customWidth="1"/>
    <col min="1798" max="1798" width="19.85546875" style="2" customWidth="1"/>
    <col min="1799" max="1799" width="16.5703125" style="2" customWidth="1"/>
    <col min="1800" max="1800" width="9.5703125" style="2" customWidth="1"/>
    <col min="1801" max="2048" width="11.42578125" style="2"/>
    <col min="2049" max="2049" width="40.28515625" style="2" customWidth="1"/>
    <col min="2050" max="2050" width="21.85546875" style="2" customWidth="1"/>
    <col min="2051" max="2051" width="13.5703125" style="2" customWidth="1"/>
    <col min="2052" max="2052" width="21" style="2" customWidth="1"/>
    <col min="2053" max="2053" width="14" style="2" customWidth="1"/>
    <col min="2054" max="2054" width="19.85546875" style="2" customWidth="1"/>
    <col min="2055" max="2055" width="16.5703125" style="2" customWidth="1"/>
    <col min="2056" max="2056" width="9.5703125" style="2" customWidth="1"/>
    <col min="2057" max="2304" width="11.42578125" style="2"/>
    <col min="2305" max="2305" width="40.28515625" style="2" customWidth="1"/>
    <col min="2306" max="2306" width="21.85546875" style="2" customWidth="1"/>
    <col min="2307" max="2307" width="13.5703125" style="2" customWidth="1"/>
    <col min="2308" max="2308" width="21" style="2" customWidth="1"/>
    <col min="2309" max="2309" width="14" style="2" customWidth="1"/>
    <col min="2310" max="2310" width="19.85546875" style="2" customWidth="1"/>
    <col min="2311" max="2311" width="16.5703125" style="2" customWidth="1"/>
    <col min="2312" max="2312" width="9.5703125" style="2" customWidth="1"/>
    <col min="2313" max="2560" width="11.42578125" style="2"/>
    <col min="2561" max="2561" width="40.28515625" style="2" customWidth="1"/>
    <col min="2562" max="2562" width="21.85546875" style="2" customWidth="1"/>
    <col min="2563" max="2563" width="13.5703125" style="2" customWidth="1"/>
    <col min="2564" max="2564" width="21" style="2" customWidth="1"/>
    <col min="2565" max="2565" width="14" style="2" customWidth="1"/>
    <col min="2566" max="2566" width="19.85546875" style="2" customWidth="1"/>
    <col min="2567" max="2567" width="16.5703125" style="2" customWidth="1"/>
    <col min="2568" max="2568" width="9.5703125" style="2" customWidth="1"/>
    <col min="2569" max="2816" width="11.42578125" style="2"/>
    <col min="2817" max="2817" width="40.28515625" style="2" customWidth="1"/>
    <col min="2818" max="2818" width="21.85546875" style="2" customWidth="1"/>
    <col min="2819" max="2819" width="13.5703125" style="2" customWidth="1"/>
    <col min="2820" max="2820" width="21" style="2" customWidth="1"/>
    <col min="2821" max="2821" width="14" style="2" customWidth="1"/>
    <col min="2822" max="2822" width="19.85546875" style="2" customWidth="1"/>
    <col min="2823" max="2823" width="16.5703125" style="2" customWidth="1"/>
    <col min="2824" max="2824" width="9.5703125" style="2" customWidth="1"/>
    <col min="2825" max="3072" width="11.42578125" style="2"/>
    <col min="3073" max="3073" width="40.28515625" style="2" customWidth="1"/>
    <col min="3074" max="3074" width="21.85546875" style="2" customWidth="1"/>
    <col min="3075" max="3075" width="13.5703125" style="2" customWidth="1"/>
    <col min="3076" max="3076" width="21" style="2" customWidth="1"/>
    <col min="3077" max="3077" width="14" style="2" customWidth="1"/>
    <col min="3078" max="3078" width="19.85546875" style="2" customWidth="1"/>
    <col min="3079" max="3079" width="16.5703125" style="2" customWidth="1"/>
    <col min="3080" max="3080" width="9.5703125" style="2" customWidth="1"/>
    <col min="3081" max="3328" width="11.42578125" style="2"/>
    <col min="3329" max="3329" width="40.28515625" style="2" customWidth="1"/>
    <col min="3330" max="3330" width="21.85546875" style="2" customWidth="1"/>
    <col min="3331" max="3331" width="13.5703125" style="2" customWidth="1"/>
    <col min="3332" max="3332" width="21" style="2" customWidth="1"/>
    <col min="3333" max="3333" width="14" style="2" customWidth="1"/>
    <col min="3334" max="3334" width="19.85546875" style="2" customWidth="1"/>
    <col min="3335" max="3335" width="16.5703125" style="2" customWidth="1"/>
    <col min="3336" max="3336" width="9.5703125" style="2" customWidth="1"/>
    <col min="3337" max="3584" width="11.42578125" style="2"/>
    <col min="3585" max="3585" width="40.28515625" style="2" customWidth="1"/>
    <col min="3586" max="3586" width="21.85546875" style="2" customWidth="1"/>
    <col min="3587" max="3587" width="13.5703125" style="2" customWidth="1"/>
    <col min="3588" max="3588" width="21" style="2" customWidth="1"/>
    <col min="3589" max="3589" width="14" style="2" customWidth="1"/>
    <col min="3590" max="3590" width="19.85546875" style="2" customWidth="1"/>
    <col min="3591" max="3591" width="16.5703125" style="2" customWidth="1"/>
    <col min="3592" max="3592" width="9.5703125" style="2" customWidth="1"/>
    <col min="3593" max="3840" width="11.42578125" style="2"/>
    <col min="3841" max="3841" width="40.28515625" style="2" customWidth="1"/>
    <col min="3842" max="3842" width="21.85546875" style="2" customWidth="1"/>
    <col min="3843" max="3843" width="13.5703125" style="2" customWidth="1"/>
    <col min="3844" max="3844" width="21" style="2" customWidth="1"/>
    <col min="3845" max="3845" width="14" style="2" customWidth="1"/>
    <col min="3846" max="3846" width="19.85546875" style="2" customWidth="1"/>
    <col min="3847" max="3847" width="16.5703125" style="2" customWidth="1"/>
    <col min="3848" max="3848" width="9.5703125" style="2" customWidth="1"/>
    <col min="3849" max="4096" width="11.42578125" style="2"/>
    <col min="4097" max="4097" width="40.28515625" style="2" customWidth="1"/>
    <col min="4098" max="4098" width="21.85546875" style="2" customWidth="1"/>
    <col min="4099" max="4099" width="13.5703125" style="2" customWidth="1"/>
    <col min="4100" max="4100" width="21" style="2" customWidth="1"/>
    <col min="4101" max="4101" width="14" style="2" customWidth="1"/>
    <col min="4102" max="4102" width="19.85546875" style="2" customWidth="1"/>
    <col min="4103" max="4103" width="16.5703125" style="2" customWidth="1"/>
    <col min="4104" max="4104" width="9.5703125" style="2" customWidth="1"/>
    <col min="4105" max="4352" width="11.42578125" style="2"/>
    <col min="4353" max="4353" width="40.28515625" style="2" customWidth="1"/>
    <col min="4354" max="4354" width="21.85546875" style="2" customWidth="1"/>
    <col min="4355" max="4355" width="13.5703125" style="2" customWidth="1"/>
    <col min="4356" max="4356" width="21" style="2" customWidth="1"/>
    <col min="4357" max="4357" width="14" style="2" customWidth="1"/>
    <col min="4358" max="4358" width="19.85546875" style="2" customWidth="1"/>
    <col min="4359" max="4359" width="16.5703125" style="2" customWidth="1"/>
    <col min="4360" max="4360" width="9.5703125" style="2" customWidth="1"/>
    <col min="4361" max="4608" width="11.42578125" style="2"/>
    <col min="4609" max="4609" width="40.28515625" style="2" customWidth="1"/>
    <col min="4610" max="4610" width="21.85546875" style="2" customWidth="1"/>
    <col min="4611" max="4611" width="13.5703125" style="2" customWidth="1"/>
    <col min="4612" max="4612" width="21" style="2" customWidth="1"/>
    <col min="4613" max="4613" width="14" style="2" customWidth="1"/>
    <col min="4614" max="4614" width="19.85546875" style="2" customWidth="1"/>
    <col min="4615" max="4615" width="16.5703125" style="2" customWidth="1"/>
    <col min="4616" max="4616" width="9.5703125" style="2" customWidth="1"/>
    <col min="4617" max="4864" width="11.42578125" style="2"/>
    <col min="4865" max="4865" width="40.28515625" style="2" customWidth="1"/>
    <col min="4866" max="4866" width="21.85546875" style="2" customWidth="1"/>
    <col min="4867" max="4867" width="13.5703125" style="2" customWidth="1"/>
    <col min="4868" max="4868" width="21" style="2" customWidth="1"/>
    <col min="4869" max="4869" width="14" style="2" customWidth="1"/>
    <col min="4870" max="4870" width="19.85546875" style="2" customWidth="1"/>
    <col min="4871" max="4871" width="16.5703125" style="2" customWidth="1"/>
    <col min="4872" max="4872" width="9.5703125" style="2" customWidth="1"/>
    <col min="4873" max="5120" width="11.42578125" style="2"/>
    <col min="5121" max="5121" width="40.28515625" style="2" customWidth="1"/>
    <col min="5122" max="5122" width="21.85546875" style="2" customWidth="1"/>
    <col min="5123" max="5123" width="13.5703125" style="2" customWidth="1"/>
    <col min="5124" max="5124" width="21" style="2" customWidth="1"/>
    <col min="5125" max="5125" width="14" style="2" customWidth="1"/>
    <col min="5126" max="5126" width="19.85546875" style="2" customWidth="1"/>
    <col min="5127" max="5127" width="16.5703125" style="2" customWidth="1"/>
    <col min="5128" max="5128" width="9.5703125" style="2" customWidth="1"/>
    <col min="5129" max="5376" width="11.42578125" style="2"/>
    <col min="5377" max="5377" width="40.28515625" style="2" customWidth="1"/>
    <col min="5378" max="5378" width="21.85546875" style="2" customWidth="1"/>
    <col min="5379" max="5379" width="13.5703125" style="2" customWidth="1"/>
    <col min="5380" max="5380" width="21" style="2" customWidth="1"/>
    <col min="5381" max="5381" width="14" style="2" customWidth="1"/>
    <col min="5382" max="5382" width="19.85546875" style="2" customWidth="1"/>
    <col min="5383" max="5383" width="16.5703125" style="2" customWidth="1"/>
    <col min="5384" max="5384" width="9.5703125" style="2" customWidth="1"/>
    <col min="5385" max="5632" width="11.42578125" style="2"/>
    <col min="5633" max="5633" width="40.28515625" style="2" customWidth="1"/>
    <col min="5634" max="5634" width="21.85546875" style="2" customWidth="1"/>
    <col min="5635" max="5635" width="13.5703125" style="2" customWidth="1"/>
    <col min="5636" max="5636" width="21" style="2" customWidth="1"/>
    <col min="5637" max="5637" width="14" style="2" customWidth="1"/>
    <col min="5638" max="5638" width="19.85546875" style="2" customWidth="1"/>
    <col min="5639" max="5639" width="16.5703125" style="2" customWidth="1"/>
    <col min="5640" max="5640" width="9.5703125" style="2" customWidth="1"/>
    <col min="5641" max="5888" width="11.42578125" style="2"/>
    <col min="5889" max="5889" width="40.28515625" style="2" customWidth="1"/>
    <col min="5890" max="5890" width="21.85546875" style="2" customWidth="1"/>
    <col min="5891" max="5891" width="13.5703125" style="2" customWidth="1"/>
    <col min="5892" max="5892" width="21" style="2" customWidth="1"/>
    <col min="5893" max="5893" width="14" style="2" customWidth="1"/>
    <col min="5894" max="5894" width="19.85546875" style="2" customWidth="1"/>
    <col min="5895" max="5895" width="16.5703125" style="2" customWidth="1"/>
    <col min="5896" max="5896" width="9.5703125" style="2" customWidth="1"/>
    <col min="5897" max="6144" width="11.42578125" style="2"/>
    <col min="6145" max="6145" width="40.28515625" style="2" customWidth="1"/>
    <col min="6146" max="6146" width="21.85546875" style="2" customWidth="1"/>
    <col min="6147" max="6147" width="13.5703125" style="2" customWidth="1"/>
    <col min="6148" max="6148" width="21" style="2" customWidth="1"/>
    <col min="6149" max="6149" width="14" style="2" customWidth="1"/>
    <col min="6150" max="6150" width="19.85546875" style="2" customWidth="1"/>
    <col min="6151" max="6151" width="16.5703125" style="2" customWidth="1"/>
    <col min="6152" max="6152" width="9.5703125" style="2" customWidth="1"/>
    <col min="6153" max="6400" width="11.42578125" style="2"/>
    <col min="6401" max="6401" width="40.28515625" style="2" customWidth="1"/>
    <col min="6402" max="6402" width="21.85546875" style="2" customWidth="1"/>
    <col min="6403" max="6403" width="13.5703125" style="2" customWidth="1"/>
    <col min="6404" max="6404" width="21" style="2" customWidth="1"/>
    <col min="6405" max="6405" width="14" style="2" customWidth="1"/>
    <col min="6406" max="6406" width="19.85546875" style="2" customWidth="1"/>
    <col min="6407" max="6407" width="16.5703125" style="2" customWidth="1"/>
    <col min="6408" max="6408" width="9.5703125" style="2" customWidth="1"/>
    <col min="6409" max="6656" width="11.42578125" style="2"/>
    <col min="6657" max="6657" width="40.28515625" style="2" customWidth="1"/>
    <col min="6658" max="6658" width="21.85546875" style="2" customWidth="1"/>
    <col min="6659" max="6659" width="13.5703125" style="2" customWidth="1"/>
    <col min="6660" max="6660" width="21" style="2" customWidth="1"/>
    <col min="6661" max="6661" width="14" style="2" customWidth="1"/>
    <col min="6662" max="6662" width="19.85546875" style="2" customWidth="1"/>
    <col min="6663" max="6663" width="16.5703125" style="2" customWidth="1"/>
    <col min="6664" max="6664" width="9.5703125" style="2" customWidth="1"/>
    <col min="6665" max="6912" width="11.42578125" style="2"/>
    <col min="6913" max="6913" width="40.28515625" style="2" customWidth="1"/>
    <col min="6914" max="6914" width="21.85546875" style="2" customWidth="1"/>
    <col min="6915" max="6915" width="13.5703125" style="2" customWidth="1"/>
    <col min="6916" max="6916" width="21" style="2" customWidth="1"/>
    <col min="6917" max="6917" width="14" style="2" customWidth="1"/>
    <col min="6918" max="6918" width="19.85546875" style="2" customWidth="1"/>
    <col min="6919" max="6919" width="16.5703125" style="2" customWidth="1"/>
    <col min="6920" max="6920" width="9.5703125" style="2" customWidth="1"/>
    <col min="6921" max="7168" width="11.42578125" style="2"/>
    <col min="7169" max="7169" width="40.28515625" style="2" customWidth="1"/>
    <col min="7170" max="7170" width="21.85546875" style="2" customWidth="1"/>
    <col min="7171" max="7171" width="13.5703125" style="2" customWidth="1"/>
    <col min="7172" max="7172" width="21" style="2" customWidth="1"/>
    <col min="7173" max="7173" width="14" style="2" customWidth="1"/>
    <col min="7174" max="7174" width="19.85546875" style="2" customWidth="1"/>
    <col min="7175" max="7175" width="16.5703125" style="2" customWidth="1"/>
    <col min="7176" max="7176" width="9.5703125" style="2" customWidth="1"/>
    <col min="7177" max="7424" width="11.42578125" style="2"/>
    <col min="7425" max="7425" width="40.28515625" style="2" customWidth="1"/>
    <col min="7426" max="7426" width="21.85546875" style="2" customWidth="1"/>
    <col min="7427" max="7427" width="13.5703125" style="2" customWidth="1"/>
    <col min="7428" max="7428" width="21" style="2" customWidth="1"/>
    <col min="7429" max="7429" width="14" style="2" customWidth="1"/>
    <col min="7430" max="7430" width="19.85546875" style="2" customWidth="1"/>
    <col min="7431" max="7431" width="16.5703125" style="2" customWidth="1"/>
    <col min="7432" max="7432" width="9.5703125" style="2" customWidth="1"/>
    <col min="7433" max="7680" width="11.42578125" style="2"/>
    <col min="7681" max="7681" width="40.28515625" style="2" customWidth="1"/>
    <col min="7682" max="7682" width="21.85546875" style="2" customWidth="1"/>
    <col min="7683" max="7683" width="13.5703125" style="2" customWidth="1"/>
    <col min="7684" max="7684" width="21" style="2" customWidth="1"/>
    <col min="7685" max="7685" width="14" style="2" customWidth="1"/>
    <col min="7686" max="7686" width="19.85546875" style="2" customWidth="1"/>
    <col min="7687" max="7687" width="16.5703125" style="2" customWidth="1"/>
    <col min="7688" max="7688" width="9.5703125" style="2" customWidth="1"/>
    <col min="7689" max="7936" width="11.42578125" style="2"/>
    <col min="7937" max="7937" width="40.28515625" style="2" customWidth="1"/>
    <col min="7938" max="7938" width="21.85546875" style="2" customWidth="1"/>
    <col min="7939" max="7939" width="13.5703125" style="2" customWidth="1"/>
    <col min="7940" max="7940" width="21" style="2" customWidth="1"/>
    <col min="7941" max="7941" width="14" style="2" customWidth="1"/>
    <col min="7942" max="7942" width="19.85546875" style="2" customWidth="1"/>
    <col min="7943" max="7943" width="16.5703125" style="2" customWidth="1"/>
    <col min="7944" max="7944" width="9.5703125" style="2" customWidth="1"/>
    <col min="7945" max="8192" width="11.42578125" style="2"/>
    <col min="8193" max="8193" width="40.28515625" style="2" customWidth="1"/>
    <col min="8194" max="8194" width="21.85546875" style="2" customWidth="1"/>
    <col min="8195" max="8195" width="13.5703125" style="2" customWidth="1"/>
    <col min="8196" max="8196" width="21" style="2" customWidth="1"/>
    <col min="8197" max="8197" width="14" style="2" customWidth="1"/>
    <col min="8198" max="8198" width="19.85546875" style="2" customWidth="1"/>
    <col min="8199" max="8199" width="16.5703125" style="2" customWidth="1"/>
    <col min="8200" max="8200" width="9.5703125" style="2" customWidth="1"/>
    <col min="8201" max="8448" width="11.42578125" style="2"/>
    <col min="8449" max="8449" width="40.28515625" style="2" customWidth="1"/>
    <col min="8450" max="8450" width="21.85546875" style="2" customWidth="1"/>
    <col min="8451" max="8451" width="13.5703125" style="2" customWidth="1"/>
    <col min="8452" max="8452" width="21" style="2" customWidth="1"/>
    <col min="8453" max="8453" width="14" style="2" customWidth="1"/>
    <col min="8454" max="8454" width="19.85546875" style="2" customWidth="1"/>
    <col min="8455" max="8455" width="16.5703125" style="2" customWidth="1"/>
    <col min="8456" max="8456" width="9.5703125" style="2" customWidth="1"/>
    <col min="8457" max="8704" width="11.42578125" style="2"/>
    <col min="8705" max="8705" width="40.28515625" style="2" customWidth="1"/>
    <col min="8706" max="8706" width="21.85546875" style="2" customWidth="1"/>
    <col min="8707" max="8707" width="13.5703125" style="2" customWidth="1"/>
    <col min="8708" max="8708" width="21" style="2" customWidth="1"/>
    <col min="8709" max="8709" width="14" style="2" customWidth="1"/>
    <col min="8710" max="8710" width="19.85546875" style="2" customWidth="1"/>
    <col min="8711" max="8711" width="16.5703125" style="2" customWidth="1"/>
    <col min="8712" max="8712" width="9.5703125" style="2" customWidth="1"/>
    <col min="8713" max="8960" width="11.42578125" style="2"/>
    <col min="8961" max="8961" width="40.28515625" style="2" customWidth="1"/>
    <col min="8962" max="8962" width="21.85546875" style="2" customWidth="1"/>
    <col min="8963" max="8963" width="13.5703125" style="2" customWidth="1"/>
    <col min="8964" max="8964" width="21" style="2" customWidth="1"/>
    <col min="8965" max="8965" width="14" style="2" customWidth="1"/>
    <col min="8966" max="8966" width="19.85546875" style="2" customWidth="1"/>
    <col min="8967" max="8967" width="16.5703125" style="2" customWidth="1"/>
    <col min="8968" max="8968" width="9.5703125" style="2" customWidth="1"/>
    <col min="8969" max="9216" width="11.42578125" style="2"/>
    <col min="9217" max="9217" width="40.28515625" style="2" customWidth="1"/>
    <col min="9218" max="9218" width="21.85546875" style="2" customWidth="1"/>
    <col min="9219" max="9219" width="13.5703125" style="2" customWidth="1"/>
    <col min="9220" max="9220" width="21" style="2" customWidth="1"/>
    <col min="9221" max="9221" width="14" style="2" customWidth="1"/>
    <col min="9222" max="9222" width="19.85546875" style="2" customWidth="1"/>
    <col min="9223" max="9223" width="16.5703125" style="2" customWidth="1"/>
    <col min="9224" max="9224" width="9.5703125" style="2" customWidth="1"/>
    <col min="9225" max="9472" width="11.42578125" style="2"/>
    <col min="9473" max="9473" width="40.28515625" style="2" customWidth="1"/>
    <col min="9474" max="9474" width="21.85546875" style="2" customWidth="1"/>
    <col min="9475" max="9475" width="13.5703125" style="2" customWidth="1"/>
    <col min="9476" max="9476" width="21" style="2" customWidth="1"/>
    <col min="9477" max="9477" width="14" style="2" customWidth="1"/>
    <col min="9478" max="9478" width="19.85546875" style="2" customWidth="1"/>
    <col min="9479" max="9479" width="16.5703125" style="2" customWidth="1"/>
    <col min="9480" max="9480" width="9.5703125" style="2" customWidth="1"/>
    <col min="9481" max="9728" width="11.42578125" style="2"/>
    <col min="9729" max="9729" width="40.28515625" style="2" customWidth="1"/>
    <col min="9730" max="9730" width="21.85546875" style="2" customWidth="1"/>
    <col min="9731" max="9731" width="13.5703125" style="2" customWidth="1"/>
    <col min="9732" max="9732" width="21" style="2" customWidth="1"/>
    <col min="9733" max="9733" width="14" style="2" customWidth="1"/>
    <col min="9734" max="9734" width="19.85546875" style="2" customWidth="1"/>
    <col min="9735" max="9735" width="16.5703125" style="2" customWidth="1"/>
    <col min="9736" max="9736" width="9.5703125" style="2" customWidth="1"/>
    <col min="9737" max="9984" width="11.42578125" style="2"/>
    <col min="9985" max="9985" width="40.28515625" style="2" customWidth="1"/>
    <col min="9986" max="9986" width="21.85546875" style="2" customWidth="1"/>
    <col min="9987" max="9987" width="13.5703125" style="2" customWidth="1"/>
    <col min="9988" max="9988" width="21" style="2" customWidth="1"/>
    <col min="9989" max="9989" width="14" style="2" customWidth="1"/>
    <col min="9990" max="9990" width="19.85546875" style="2" customWidth="1"/>
    <col min="9991" max="9991" width="16.5703125" style="2" customWidth="1"/>
    <col min="9992" max="9992" width="9.5703125" style="2" customWidth="1"/>
    <col min="9993" max="10240" width="11.42578125" style="2"/>
    <col min="10241" max="10241" width="40.28515625" style="2" customWidth="1"/>
    <col min="10242" max="10242" width="21.85546875" style="2" customWidth="1"/>
    <col min="10243" max="10243" width="13.5703125" style="2" customWidth="1"/>
    <col min="10244" max="10244" width="21" style="2" customWidth="1"/>
    <col min="10245" max="10245" width="14" style="2" customWidth="1"/>
    <col min="10246" max="10246" width="19.85546875" style="2" customWidth="1"/>
    <col min="10247" max="10247" width="16.5703125" style="2" customWidth="1"/>
    <col min="10248" max="10248" width="9.5703125" style="2" customWidth="1"/>
    <col min="10249" max="10496" width="11.42578125" style="2"/>
    <col min="10497" max="10497" width="40.28515625" style="2" customWidth="1"/>
    <col min="10498" max="10498" width="21.85546875" style="2" customWidth="1"/>
    <col min="10499" max="10499" width="13.5703125" style="2" customWidth="1"/>
    <col min="10500" max="10500" width="21" style="2" customWidth="1"/>
    <col min="10501" max="10501" width="14" style="2" customWidth="1"/>
    <col min="10502" max="10502" width="19.85546875" style="2" customWidth="1"/>
    <col min="10503" max="10503" width="16.5703125" style="2" customWidth="1"/>
    <col min="10504" max="10504" width="9.5703125" style="2" customWidth="1"/>
    <col min="10505" max="10752" width="11.42578125" style="2"/>
    <col min="10753" max="10753" width="40.28515625" style="2" customWidth="1"/>
    <col min="10754" max="10754" width="21.85546875" style="2" customWidth="1"/>
    <col min="10755" max="10755" width="13.5703125" style="2" customWidth="1"/>
    <col min="10756" max="10756" width="21" style="2" customWidth="1"/>
    <col min="10757" max="10757" width="14" style="2" customWidth="1"/>
    <col min="10758" max="10758" width="19.85546875" style="2" customWidth="1"/>
    <col min="10759" max="10759" width="16.5703125" style="2" customWidth="1"/>
    <col min="10760" max="10760" width="9.5703125" style="2" customWidth="1"/>
    <col min="10761" max="11008" width="11.42578125" style="2"/>
    <col min="11009" max="11009" width="40.28515625" style="2" customWidth="1"/>
    <col min="11010" max="11010" width="21.85546875" style="2" customWidth="1"/>
    <col min="11011" max="11011" width="13.5703125" style="2" customWidth="1"/>
    <col min="11012" max="11012" width="21" style="2" customWidth="1"/>
    <col min="11013" max="11013" width="14" style="2" customWidth="1"/>
    <col min="11014" max="11014" width="19.85546875" style="2" customWidth="1"/>
    <col min="11015" max="11015" width="16.5703125" style="2" customWidth="1"/>
    <col min="11016" max="11016" width="9.5703125" style="2" customWidth="1"/>
    <col min="11017" max="11264" width="11.42578125" style="2"/>
    <col min="11265" max="11265" width="40.28515625" style="2" customWidth="1"/>
    <col min="11266" max="11266" width="21.85546875" style="2" customWidth="1"/>
    <col min="11267" max="11267" width="13.5703125" style="2" customWidth="1"/>
    <col min="11268" max="11268" width="21" style="2" customWidth="1"/>
    <col min="11269" max="11269" width="14" style="2" customWidth="1"/>
    <col min="11270" max="11270" width="19.85546875" style="2" customWidth="1"/>
    <col min="11271" max="11271" width="16.5703125" style="2" customWidth="1"/>
    <col min="11272" max="11272" width="9.5703125" style="2" customWidth="1"/>
    <col min="11273" max="11520" width="11.42578125" style="2"/>
    <col min="11521" max="11521" width="40.28515625" style="2" customWidth="1"/>
    <col min="11522" max="11522" width="21.85546875" style="2" customWidth="1"/>
    <col min="11523" max="11523" width="13.5703125" style="2" customWidth="1"/>
    <col min="11524" max="11524" width="21" style="2" customWidth="1"/>
    <col min="11525" max="11525" width="14" style="2" customWidth="1"/>
    <col min="11526" max="11526" width="19.85546875" style="2" customWidth="1"/>
    <col min="11527" max="11527" width="16.5703125" style="2" customWidth="1"/>
    <col min="11528" max="11528" width="9.5703125" style="2" customWidth="1"/>
    <col min="11529" max="11776" width="11.42578125" style="2"/>
    <col min="11777" max="11777" width="40.28515625" style="2" customWidth="1"/>
    <col min="11778" max="11778" width="21.85546875" style="2" customWidth="1"/>
    <col min="11779" max="11779" width="13.5703125" style="2" customWidth="1"/>
    <col min="11780" max="11780" width="21" style="2" customWidth="1"/>
    <col min="11781" max="11781" width="14" style="2" customWidth="1"/>
    <col min="11782" max="11782" width="19.85546875" style="2" customWidth="1"/>
    <col min="11783" max="11783" width="16.5703125" style="2" customWidth="1"/>
    <col min="11784" max="11784" width="9.5703125" style="2" customWidth="1"/>
    <col min="11785" max="12032" width="11.42578125" style="2"/>
    <col min="12033" max="12033" width="40.28515625" style="2" customWidth="1"/>
    <col min="12034" max="12034" width="21.85546875" style="2" customWidth="1"/>
    <col min="12035" max="12035" width="13.5703125" style="2" customWidth="1"/>
    <col min="12036" max="12036" width="21" style="2" customWidth="1"/>
    <col min="12037" max="12037" width="14" style="2" customWidth="1"/>
    <col min="12038" max="12038" width="19.85546875" style="2" customWidth="1"/>
    <col min="12039" max="12039" width="16.5703125" style="2" customWidth="1"/>
    <col min="12040" max="12040" width="9.5703125" style="2" customWidth="1"/>
    <col min="12041" max="12288" width="11.42578125" style="2"/>
    <col min="12289" max="12289" width="40.28515625" style="2" customWidth="1"/>
    <col min="12290" max="12290" width="21.85546875" style="2" customWidth="1"/>
    <col min="12291" max="12291" width="13.5703125" style="2" customWidth="1"/>
    <col min="12292" max="12292" width="21" style="2" customWidth="1"/>
    <col min="12293" max="12293" width="14" style="2" customWidth="1"/>
    <col min="12294" max="12294" width="19.85546875" style="2" customWidth="1"/>
    <col min="12295" max="12295" width="16.5703125" style="2" customWidth="1"/>
    <col min="12296" max="12296" width="9.5703125" style="2" customWidth="1"/>
    <col min="12297" max="12544" width="11.42578125" style="2"/>
    <col min="12545" max="12545" width="40.28515625" style="2" customWidth="1"/>
    <col min="12546" max="12546" width="21.85546875" style="2" customWidth="1"/>
    <col min="12547" max="12547" width="13.5703125" style="2" customWidth="1"/>
    <col min="12548" max="12548" width="21" style="2" customWidth="1"/>
    <col min="12549" max="12549" width="14" style="2" customWidth="1"/>
    <col min="12550" max="12550" width="19.85546875" style="2" customWidth="1"/>
    <col min="12551" max="12551" width="16.5703125" style="2" customWidth="1"/>
    <col min="12552" max="12552" width="9.5703125" style="2" customWidth="1"/>
    <col min="12553" max="12800" width="11.42578125" style="2"/>
    <col min="12801" max="12801" width="40.28515625" style="2" customWidth="1"/>
    <col min="12802" max="12802" width="21.85546875" style="2" customWidth="1"/>
    <col min="12803" max="12803" width="13.5703125" style="2" customWidth="1"/>
    <col min="12804" max="12804" width="21" style="2" customWidth="1"/>
    <col min="12805" max="12805" width="14" style="2" customWidth="1"/>
    <col min="12806" max="12806" width="19.85546875" style="2" customWidth="1"/>
    <col min="12807" max="12807" width="16.5703125" style="2" customWidth="1"/>
    <col min="12808" max="12808" width="9.5703125" style="2" customWidth="1"/>
    <col min="12809" max="13056" width="11.42578125" style="2"/>
    <col min="13057" max="13057" width="40.28515625" style="2" customWidth="1"/>
    <col min="13058" max="13058" width="21.85546875" style="2" customWidth="1"/>
    <col min="13059" max="13059" width="13.5703125" style="2" customWidth="1"/>
    <col min="13060" max="13060" width="21" style="2" customWidth="1"/>
    <col min="13061" max="13061" width="14" style="2" customWidth="1"/>
    <col min="13062" max="13062" width="19.85546875" style="2" customWidth="1"/>
    <col min="13063" max="13063" width="16.5703125" style="2" customWidth="1"/>
    <col min="13064" max="13064" width="9.5703125" style="2" customWidth="1"/>
    <col min="13065" max="13312" width="11.42578125" style="2"/>
    <col min="13313" max="13313" width="40.28515625" style="2" customWidth="1"/>
    <col min="13314" max="13314" width="21.85546875" style="2" customWidth="1"/>
    <col min="13315" max="13315" width="13.5703125" style="2" customWidth="1"/>
    <col min="13316" max="13316" width="21" style="2" customWidth="1"/>
    <col min="13317" max="13317" width="14" style="2" customWidth="1"/>
    <col min="13318" max="13318" width="19.85546875" style="2" customWidth="1"/>
    <col min="13319" max="13319" width="16.5703125" style="2" customWidth="1"/>
    <col min="13320" max="13320" width="9.5703125" style="2" customWidth="1"/>
    <col min="13321" max="13568" width="11.42578125" style="2"/>
    <col min="13569" max="13569" width="40.28515625" style="2" customWidth="1"/>
    <col min="13570" max="13570" width="21.85546875" style="2" customWidth="1"/>
    <col min="13571" max="13571" width="13.5703125" style="2" customWidth="1"/>
    <col min="13572" max="13572" width="21" style="2" customWidth="1"/>
    <col min="13573" max="13573" width="14" style="2" customWidth="1"/>
    <col min="13574" max="13574" width="19.85546875" style="2" customWidth="1"/>
    <col min="13575" max="13575" width="16.5703125" style="2" customWidth="1"/>
    <col min="13576" max="13576" width="9.5703125" style="2" customWidth="1"/>
    <col min="13577" max="13824" width="11.42578125" style="2"/>
    <col min="13825" max="13825" width="40.28515625" style="2" customWidth="1"/>
    <col min="13826" max="13826" width="21.85546875" style="2" customWidth="1"/>
    <col min="13827" max="13827" width="13.5703125" style="2" customWidth="1"/>
    <col min="13828" max="13828" width="21" style="2" customWidth="1"/>
    <col min="13829" max="13829" width="14" style="2" customWidth="1"/>
    <col min="13830" max="13830" width="19.85546875" style="2" customWidth="1"/>
    <col min="13831" max="13831" width="16.5703125" style="2" customWidth="1"/>
    <col min="13832" max="13832" width="9.5703125" style="2" customWidth="1"/>
    <col min="13833" max="14080" width="11.42578125" style="2"/>
    <col min="14081" max="14081" width="40.28515625" style="2" customWidth="1"/>
    <col min="14082" max="14082" width="21.85546875" style="2" customWidth="1"/>
    <col min="14083" max="14083" width="13.5703125" style="2" customWidth="1"/>
    <col min="14084" max="14084" width="21" style="2" customWidth="1"/>
    <col min="14085" max="14085" width="14" style="2" customWidth="1"/>
    <col min="14086" max="14086" width="19.85546875" style="2" customWidth="1"/>
    <col min="14087" max="14087" width="16.5703125" style="2" customWidth="1"/>
    <col min="14088" max="14088" width="9.5703125" style="2" customWidth="1"/>
    <col min="14089" max="14336" width="11.42578125" style="2"/>
    <col min="14337" max="14337" width="40.28515625" style="2" customWidth="1"/>
    <col min="14338" max="14338" width="21.85546875" style="2" customWidth="1"/>
    <col min="14339" max="14339" width="13.5703125" style="2" customWidth="1"/>
    <col min="14340" max="14340" width="21" style="2" customWidth="1"/>
    <col min="14341" max="14341" width="14" style="2" customWidth="1"/>
    <col min="14342" max="14342" width="19.85546875" style="2" customWidth="1"/>
    <col min="14343" max="14343" width="16.5703125" style="2" customWidth="1"/>
    <col min="14344" max="14344" width="9.5703125" style="2" customWidth="1"/>
    <col min="14345" max="14592" width="11.42578125" style="2"/>
    <col min="14593" max="14593" width="40.28515625" style="2" customWidth="1"/>
    <col min="14594" max="14594" width="21.85546875" style="2" customWidth="1"/>
    <col min="14595" max="14595" width="13.5703125" style="2" customWidth="1"/>
    <col min="14596" max="14596" width="21" style="2" customWidth="1"/>
    <col min="14597" max="14597" width="14" style="2" customWidth="1"/>
    <col min="14598" max="14598" width="19.85546875" style="2" customWidth="1"/>
    <col min="14599" max="14599" width="16.5703125" style="2" customWidth="1"/>
    <col min="14600" max="14600" width="9.5703125" style="2" customWidth="1"/>
    <col min="14601" max="14848" width="11.42578125" style="2"/>
    <col min="14849" max="14849" width="40.28515625" style="2" customWidth="1"/>
    <col min="14850" max="14850" width="21.85546875" style="2" customWidth="1"/>
    <col min="14851" max="14851" width="13.5703125" style="2" customWidth="1"/>
    <col min="14852" max="14852" width="21" style="2" customWidth="1"/>
    <col min="14853" max="14853" width="14" style="2" customWidth="1"/>
    <col min="14854" max="14854" width="19.85546875" style="2" customWidth="1"/>
    <col min="14855" max="14855" width="16.5703125" style="2" customWidth="1"/>
    <col min="14856" max="14856" width="9.5703125" style="2" customWidth="1"/>
    <col min="14857" max="15104" width="11.42578125" style="2"/>
    <col min="15105" max="15105" width="40.28515625" style="2" customWidth="1"/>
    <col min="15106" max="15106" width="21.85546875" style="2" customWidth="1"/>
    <col min="15107" max="15107" width="13.5703125" style="2" customWidth="1"/>
    <col min="15108" max="15108" width="21" style="2" customWidth="1"/>
    <col min="15109" max="15109" width="14" style="2" customWidth="1"/>
    <col min="15110" max="15110" width="19.85546875" style="2" customWidth="1"/>
    <col min="15111" max="15111" width="16.5703125" style="2" customWidth="1"/>
    <col min="15112" max="15112" width="9.5703125" style="2" customWidth="1"/>
    <col min="15113" max="15360" width="11.42578125" style="2"/>
    <col min="15361" max="15361" width="40.28515625" style="2" customWidth="1"/>
    <col min="15362" max="15362" width="21.85546875" style="2" customWidth="1"/>
    <col min="15363" max="15363" width="13.5703125" style="2" customWidth="1"/>
    <col min="15364" max="15364" width="21" style="2" customWidth="1"/>
    <col min="15365" max="15365" width="14" style="2" customWidth="1"/>
    <col min="15366" max="15366" width="19.85546875" style="2" customWidth="1"/>
    <col min="15367" max="15367" width="16.5703125" style="2" customWidth="1"/>
    <col min="15368" max="15368" width="9.5703125" style="2" customWidth="1"/>
    <col min="15369" max="15616" width="11.42578125" style="2"/>
    <col min="15617" max="15617" width="40.28515625" style="2" customWidth="1"/>
    <col min="15618" max="15618" width="21.85546875" style="2" customWidth="1"/>
    <col min="15619" max="15619" width="13.5703125" style="2" customWidth="1"/>
    <col min="15620" max="15620" width="21" style="2" customWidth="1"/>
    <col min="15621" max="15621" width="14" style="2" customWidth="1"/>
    <col min="15622" max="15622" width="19.85546875" style="2" customWidth="1"/>
    <col min="15623" max="15623" width="16.5703125" style="2" customWidth="1"/>
    <col min="15624" max="15624" width="9.5703125" style="2" customWidth="1"/>
    <col min="15625" max="15872" width="11.42578125" style="2"/>
    <col min="15873" max="15873" width="40.28515625" style="2" customWidth="1"/>
    <col min="15874" max="15874" width="21.85546875" style="2" customWidth="1"/>
    <col min="15875" max="15875" width="13.5703125" style="2" customWidth="1"/>
    <col min="15876" max="15876" width="21" style="2" customWidth="1"/>
    <col min="15877" max="15877" width="14" style="2" customWidth="1"/>
    <col min="15878" max="15878" width="19.85546875" style="2" customWidth="1"/>
    <col min="15879" max="15879" width="16.5703125" style="2" customWidth="1"/>
    <col min="15880" max="15880" width="9.5703125" style="2" customWidth="1"/>
    <col min="15881" max="16128" width="11.42578125" style="2"/>
    <col min="16129" max="16129" width="40.28515625" style="2" customWidth="1"/>
    <col min="16130" max="16130" width="21.85546875" style="2" customWidth="1"/>
    <col min="16131" max="16131" width="13.5703125" style="2" customWidth="1"/>
    <col min="16132" max="16132" width="21" style="2" customWidth="1"/>
    <col min="16133" max="16133" width="14" style="2" customWidth="1"/>
    <col min="16134" max="16134" width="19.85546875" style="2" customWidth="1"/>
    <col min="16135" max="16135" width="16.5703125" style="2" customWidth="1"/>
    <col min="16136" max="16136" width="9.5703125" style="2" customWidth="1"/>
    <col min="16137" max="16384" width="11.42578125" style="2"/>
  </cols>
  <sheetData>
    <row r="1" spans="1:7" ht="19.5" customHeight="1" thickBot="1" x14ac:dyDescent="0.3">
      <c r="A1" s="1"/>
      <c r="B1" s="1"/>
      <c r="C1" s="1"/>
      <c r="D1" s="1"/>
      <c r="E1" s="1"/>
      <c r="F1" s="77" t="s">
        <v>0</v>
      </c>
      <c r="G1" s="77"/>
    </row>
    <row r="2" spans="1:7" ht="20.25" customHeight="1" x14ac:dyDescent="0.25">
      <c r="A2" s="78" t="s">
        <v>1</v>
      </c>
      <c r="B2" s="79"/>
      <c r="C2" s="79"/>
      <c r="D2" s="79"/>
      <c r="E2" s="79"/>
      <c r="F2" s="79"/>
      <c r="G2" s="80"/>
    </row>
    <row r="3" spans="1:7" ht="21.75" customHeight="1" x14ac:dyDescent="0.25">
      <c r="A3" s="81" t="s">
        <v>2</v>
      </c>
      <c r="B3" s="82"/>
      <c r="C3" s="82"/>
      <c r="D3" s="82"/>
      <c r="E3" s="82"/>
      <c r="F3" s="82"/>
      <c r="G3" s="83"/>
    </row>
    <row r="4" spans="1:7" ht="17.25" customHeight="1" thickBot="1" x14ac:dyDescent="0.3">
      <c r="A4" s="84" t="s">
        <v>120</v>
      </c>
      <c r="B4" s="85"/>
      <c r="C4" s="85"/>
      <c r="D4" s="85"/>
      <c r="E4" s="85"/>
      <c r="F4" s="85"/>
      <c r="G4" s="86"/>
    </row>
    <row r="5" spans="1:7" ht="15" customHeight="1" thickBot="1" x14ac:dyDescent="0.3">
      <c r="A5" s="87"/>
      <c r="B5" s="87"/>
      <c r="C5" s="87"/>
      <c r="D5" s="87"/>
      <c r="E5" s="87"/>
      <c r="F5" s="87"/>
      <c r="G5" s="87"/>
    </row>
    <row r="6" spans="1:7" ht="42.6" customHeight="1" x14ac:dyDescent="0.25">
      <c r="A6" s="3" t="s">
        <v>3</v>
      </c>
      <c r="B6" s="4" t="s">
        <v>4</v>
      </c>
      <c r="C6" s="5"/>
      <c r="D6" s="6" t="s">
        <v>5</v>
      </c>
      <c r="E6" s="5"/>
      <c r="F6" s="6" t="s">
        <v>6</v>
      </c>
      <c r="G6" s="7"/>
    </row>
    <row r="7" spans="1:7" ht="16.5" customHeight="1" x14ac:dyDescent="0.25">
      <c r="A7" s="8"/>
      <c r="B7" s="9" t="s">
        <v>7</v>
      </c>
      <c r="C7" s="9" t="s">
        <v>8</v>
      </c>
      <c r="D7" s="9" t="s">
        <v>7</v>
      </c>
      <c r="E7" s="9" t="s">
        <v>8</v>
      </c>
      <c r="F7" s="9" t="s">
        <v>9</v>
      </c>
      <c r="G7" s="10" t="s">
        <v>10</v>
      </c>
    </row>
    <row r="8" spans="1:7" ht="25.5" x14ac:dyDescent="0.25">
      <c r="A8" s="11" t="s">
        <v>11</v>
      </c>
      <c r="B8" s="12"/>
      <c r="C8" s="13"/>
      <c r="D8" s="12"/>
      <c r="E8" s="14"/>
      <c r="F8" s="12"/>
      <c r="G8" s="15"/>
    </row>
    <row r="9" spans="1:7" x14ac:dyDescent="0.25">
      <c r="A9" s="16" t="s">
        <v>12</v>
      </c>
      <c r="B9" s="17"/>
      <c r="C9" s="18"/>
      <c r="D9" s="17"/>
      <c r="E9" s="18"/>
      <c r="F9" s="19"/>
      <c r="G9" s="20"/>
    </row>
    <row r="10" spans="1:7" x14ac:dyDescent="0.25">
      <c r="A10" s="16" t="s">
        <v>13</v>
      </c>
      <c r="B10" s="17"/>
      <c r="C10" s="18"/>
      <c r="D10" s="17"/>
      <c r="E10" s="18"/>
      <c r="F10" s="19"/>
      <c r="G10" s="20"/>
    </row>
    <row r="11" spans="1:7" x14ac:dyDescent="0.25">
      <c r="A11" s="16" t="s">
        <v>14</v>
      </c>
      <c r="B11" s="17"/>
      <c r="C11" s="18"/>
      <c r="D11" s="17"/>
      <c r="E11" s="18"/>
      <c r="F11" s="19"/>
      <c r="G11" s="20"/>
    </row>
    <row r="12" spans="1:7" x14ac:dyDescent="0.25">
      <c r="A12" s="16" t="s">
        <v>15</v>
      </c>
      <c r="B12" s="17"/>
      <c r="C12" s="18"/>
      <c r="D12" s="17"/>
      <c r="E12" s="18"/>
      <c r="F12" s="19"/>
      <c r="G12" s="20"/>
    </row>
    <row r="13" spans="1:7" x14ac:dyDescent="0.25">
      <c r="A13" s="16" t="s">
        <v>16</v>
      </c>
      <c r="B13" s="17"/>
      <c r="C13" s="18"/>
      <c r="D13" s="17"/>
      <c r="E13" s="18"/>
      <c r="F13" s="19"/>
      <c r="G13" s="20"/>
    </row>
    <row r="14" spans="1:7" x14ac:dyDescent="0.25">
      <c r="A14" s="16" t="s">
        <v>17</v>
      </c>
      <c r="B14" s="17"/>
      <c r="C14" s="18"/>
      <c r="D14" s="17"/>
      <c r="E14" s="18"/>
      <c r="F14" s="19"/>
      <c r="G14" s="20"/>
    </row>
    <row r="15" spans="1:7" x14ac:dyDescent="0.25">
      <c r="A15" s="16" t="s">
        <v>18</v>
      </c>
      <c r="B15" s="17"/>
      <c r="C15" s="18"/>
      <c r="D15" s="17"/>
      <c r="E15" s="18"/>
      <c r="F15" s="19"/>
      <c r="G15" s="20"/>
    </row>
    <row r="16" spans="1:7" x14ac:dyDescent="0.25">
      <c r="A16" s="16"/>
      <c r="B16" s="17"/>
      <c r="C16" s="18"/>
      <c r="D16" s="17"/>
      <c r="E16" s="18"/>
      <c r="F16" s="19"/>
      <c r="G16" s="20"/>
    </row>
    <row r="17" spans="1:7" x14ac:dyDescent="0.25">
      <c r="A17" s="11" t="s">
        <v>19</v>
      </c>
      <c r="B17" s="12"/>
      <c r="C17" s="14"/>
      <c r="D17" s="12"/>
      <c r="E17" s="14"/>
      <c r="F17" s="12"/>
      <c r="G17" s="15"/>
    </row>
    <row r="18" spans="1:7" x14ac:dyDescent="0.25">
      <c r="A18" s="16" t="s">
        <v>20</v>
      </c>
      <c r="B18" s="17"/>
      <c r="C18" s="18"/>
      <c r="D18" s="17"/>
      <c r="E18" s="18"/>
      <c r="F18" s="19"/>
      <c r="G18" s="20"/>
    </row>
    <row r="19" spans="1:7" x14ac:dyDescent="0.25">
      <c r="A19" s="16" t="s">
        <v>21</v>
      </c>
      <c r="B19" s="17"/>
      <c r="C19" s="18"/>
      <c r="D19" s="17"/>
      <c r="E19" s="18"/>
      <c r="F19" s="19"/>
      <c r="G19" s="20"/>
    </row>
    <row r="20" spans="1:7" x14ac:dyDescent="0.25">
      <c r="A20" s="16" t="s">
        <v>22</v>
      </c>
      <c r="B20" s="17"/>
      <c r="C20" s="18"/>
      <c r="D20" s="17"/>
      <c r="E20" s="18"/>
      <c r="F20" s="19"/>
      <c r="G20" s="20"/>
    </row>
    <row r="21" spans="1:7" x14ac:dyDescent="0.25">
      <c r="A21" s="16" t="s">
        <v>23</v>
      </c>
      <c r="B21" s="17"/>
      <c r="C21" s="18"/>
      <c r="D21" s="17"/>
      <c r="E21" s="18"/>
      <c r="F21" s="19"/>
      <c r="G21" s="20"/>
    </row>
    <row r="22" spans="1:7" x14ac:dyDescent="0.25">
      <c r="A22" s="16" t="s">
        <v>18</v>
      </c>
      <c r="B22" s="17"/>
      <c r="C22" s="18"/>
      <c r="D22" s="17"/>
      <c r="E22" s="18"/>
      <c r="F22" s="19"/>
      <c r="G22" s="20"/>
    </row>
    <row r="23" spans="1:7" x14ac:dyDescent="0.25">
      <c r="A23" s="16"/>
      <c r="B23" s="17"/>
      <c r="C23" s="18"/>
      <c r="D23" s="17"/>
      <c r="E23" s="18"/>
      <c r="F23" s="19"/>
      <c r="G23" s="20"/>
    </row>
    <row r="24" spans="1:7" x14ac:dyDescent="0.25">
      <c r="A24" s="11" t="s">
        <v>24</v>
      </c>
      <c r="B24" s="12"/>
      <c r="C24" s="14"/>
      <c r="D24" s="12"/>
      <c r="E24" s="14"/>
      <c r="F24" s="12"/>
      <c r="G24" s="15"/>
    </row>
    <row r="25" spans="1:7" x14ac:dyDescent="0.25">
      <c r="A25" s="16" t="s">
        <v>25</v>
      </c>
      <c r="B25" s="17"/>
      <c r="C25" s="18"/>
      <c r="D25" s="17"/>
      <c r="E25" s="18"/>
      <c r="F25" s="19"/>
      <c r="G25" s="20"/>
    </row>
    <row r="26" spans="1:7" x14ac:dyDescent="0.25">
      <c r="A26" s="16" t="s">
        <v>26</v>
      </c>
      <c r="B26" s="17"/>
      <c r="C26" s="18"/>
      <c r="D26" s="17"/>
      <c r="E26" s="18"/>
      <c r="F26" s="19"/>
      <c r="G26" s="20"/>
    </row>
    <row r="27" spans="1:7" x14ac:dyDescent="0.25">
      <c r="A27" s="16"/>
      <c r="B27" s="17"/>
      <c r="C27" s="18"/>
      <c r="D27" s="17"/>
      <c r="E27" s="18"/>
      <c r="F27" s="19"/>
      <c r="G27" s="20"/>
    </row>
    <row r="28" spans="1:7" x14ac:dyDescent="0.25">
      <c r="A28" s="11" t="s">
        <v>27</v>
      </c>
      <c r="B28" s="17"/>
      <c r="C28" s="17"/>
      <c r="D28" s="17"/>
      <c r="E28" s="17"/>
      <c r="F28" s="17"/>
      <c r="G28" s="21"/>
    </row>
    <row r="29" spans="1:7" x14ac:dyDescent="0.25">
      <c r="A29" s="16" t="s">
        <v>28</v>
      </c>
      <c r="B29" s="17"/>
      <c r="C29" s="18"/>
      <c r="D29" s="17"/>
      <c r="E29" s="18"/>
      <c r="F29" s="19"/>
      <c r="G29" s="20"/>
    </row>
    <row r="30" spans="1:7" x14ac:dyDescent="0.25">
      <c r="A30" s="16" t="s">
        <v>29</v>
      </c>
      <c r="B30" s="17"/>
      <c r="C30" s="18"/>
      <c r="D30" s="17"/>
      <c r="E30" s="18"/>
      <c r="F30" s="19"/>
      <c r="G30" s="20"/>
    </row>
    <row r="31" spans="1:7" x14ac:dyDescent="0.25">
      <c r="A31" s="16"/>
      <c r="B31" s="17"/>
      <c r="C31" s="18"/>
      <c r="D31" s="17"/>
      <c r="E31" s="18"/>
      <c r="F31" s="19"/>
      <c r="G31" s="20"/>
    </row>
    <row r="32" spans="1:7" x14ac:dyDescent="0.25">
      <c r="A32" s="11" t="s">
        <v>30</v>
      </c>
      <c r="B32" s="17"/>
      <c r="C32" s="18"/>
      <c r="D32" s="17"/>
      <c r="E32" s="18"/>
      <c r="F32" s="19"/>
      <c r="G32" s="20"/>
    </row>
    <row r="33" spans="1:11" x14ac:dyDescent="0.25">
      <c r="A33" s="22"/>
      <c r="B33" s="17"/>
      <c r="C33" s="18"/>
      <c r="D33" s="17"/>
      <c r="E33" s="18"/>
      <c r="F33" s="19"/>
      <c r="G33" s="20"/>
    </row>
    <row r="34" spans="1:11" x14ac:dyDescent="0.25">
      <c r="A34" s="11" t="s">
        <v>31</v>
      </c>
      <c r="B34" s="17"/>
      <c r="C34" s="18"/>
      <c r="D34" s="17"/>
      <c r="E34" s="18"/>
      <c r="F34" s="19"/>
      <c r="G34" s="20"/>
    </row>
    <row r="35" spans="1:11" x14ac:dyDescent="0.25">
      <c r="A35" s="22"/>
      <c r="B35" s="17"/>
      <c r="C35" s="18"/>
      <c r="D35" s="17"/>
      <c r="E35" s="18"/>
      <c r="F35" s="19"/>
      <c r="G35" s="20"/>
    </row>
    <row r="36" spans="1:11" x14ac:dyDescent="0.25">
      <c r="A36" s="11" t="s">
        <v>32</v>
      </c>
      <c r="B36" s="12">
        <f>B37</f>
        <v>10000000</v>
      </c>
      <c r="C36" s="23">
        <f>B36/B127</f>
        <v>1.0666197699950876E-2</v>
      </c>
      <c r="D36" s="12">
        <f>D37</f>
        <v>6385335</v>
      </c>
      <c r="E36" s="23">
        <f>D36/D127</f>
        <v>1.3367245599508051E-2</v>
      </c>
      <c r="F36" s="24">
        <f>D36-B36</f>
        <v>-3614665</v>
      </c>
      <c r="G36" s="25">
        <f>D36/B36-1</f>
        <v>-0.36146650000000002</v>
      </c>
    </row>
    <row r="37" spans="1:11" ht="24" x14ac:dyDescent="0.25">
      <c r="A37" s="16" t="s">
        <v>33</v>
      </c>
      <c r="B37" s="26">
        <v>10000000</v>
      </c>
      <c r="C37" s="27"/>
      <c r="D37" s="26">
        <v>6385335</v>
      </c>
      <c r="E37" s="18"/>
      <c r="F37" s="28">
        <f>D37-B37</f>
        <v>-3614665</v>
      </c>
      <c r="G37" s="29">
        <f>D37/B37-1</f>
        <v>-0.36146650000000002</v>
      </c>
      <c r="H37" s="41"/>
      <c r="J37" s="30"/>
      <c r="K37" s="30"/>
    </row>
    <row r="38" spans="1:11" ht="25.5" x14ac:dyDescent="0.25">
      <c r="A38" s="11" t="s">
        <v>34</v>
      </c>
      <c r="B38" s="17"/>
      <c r="C38" s="18"/>
      <c r="D38" s="17"/>
      <c r="E38" s="18"/>
      <c r="F38" s="19"/>
      <c r="G38" s="20"/>
      <c r="H38" s="31"/>
      <c r="I38" s="31"/>
    </row>
    <row r="39" spans="1:11" x14ac:dyDescent="0.25">
      <c r="A39" s="22"/>
      <c r="B39" s="17"/>
      <c r="C39" s="18"/>
      <c r="D39" s="17"/>
      <c r="E39" s="18"/>
      <c r="F39" s="19"/>
      <c r="G39" s="20"/>
    </row>
    <row r="40" spans="1:11" ht="25.5" x14ac:dyDescent="0.25">
      <c r="A40" s="11" t="s">
        <v>35</v>
      </c>
      <c r="B40" s="17"/>
      <c r="C40" s="18"/>
      <c r="D40" s="17"/>
      <c r="E40" s="18"/>
      <c r="F40" s="19"/>
      <c r="G40" s="20"/>
    </row>
    <row r="41" spans="1:11" x14ac:dyDescent="0.25">
      <c r="A41" s="22"/>
      <c r="B41" s="17"/>
      <c r="C41" s="18"/>
      <c r="D41" s="17"/>
      <c r="E41" s="18"/>
      <c r="F41" s="19"/>
      <c r="G41" s="20"/>
    </row>
    <row r="42" spans="1:11" x14ac:dyDescent="0.25">
      <c r="A42" s="11" t="s">
        <v>36</v>
      </c>
      <c r="B42" s="17"/>
      <c r="C42" s="18"/>
      <c r="D42" s="17"/>
      <c r="E42" s="18"/>
      <c r="F42" s="19"/>
      <c r="G42" s="20"/>
    </row>
    <row r="43" spans="1:11" x14ac:dyDescent="0.25">
      <c r="A43" s="16"/>
      <c r="B43" s="17"/>
      <c r="C43" s="18"/>
      <c r="D43" s="17"/>
      <c r="E43" s="18"/>
      <c r="F43" s="19"/>
      <c r="G43" s="20"/>
    </row>
    <row r="44" spans="1:11" x14ac:dyDescent="0.25">
      <c r="A44" s="32" t="s">
        <v>37</v>
      </c>
      <c r="B44" s="49"/>
      <c r="C44" s="34"/>
      <c r="D44" s="49"/>
      <c r="E44" s="34"/>
      <c r="F44" s="33"/>
      <c r="G44" s="35"/>
    </row>
    <row r="45" spans="1:11" x14ac:dyDescent="0.25">
      <c r="A45" s="36" t="s">
        <v>38</v>
      </c>
      <c r="B45" s="72"/>
      <c r="C45" s="38"/>
      <c r="D45" s="72"/>
      <c r="E45" s="38"/>
      <c r="F45" s="37"/>
      <c r="G45" s="39"/>
      <c r="J45" s="40"/>
      <c r="K45" s="30"/>
    </row>
    <row r="46" spans="1:11" x14ac:dyDescent="0.25">
      <c r="A46" s="36" t="s">
        <v>39</v>
      </c>
      <c r="B46" s="72"/>
      <c r="C46" s="38"/>
      <c r="D46" s="72"/>
      <c r="E46" s="38"/>
      <c r="F46" s="37"/>
      <c r="G46" s="39"/>
      <c r="J46" s="41"/>
    </row>
    <row r="47" spans="1:11" x14ac:dyDescent="0.25">
      <c r="A47" s="36" t="s">
        <v>40</v>
      </c>
      <c r="B47" s="72"/>
      <c r="C47" s="38"/>
      <c r="D47" s="72"/>
      <c r="E47" s="38"/>
      <c r="F47" s="37"/>
      <c r="G47" s="39"/>
    </row>
    <row r="48" spans="1:11" x14ac:dyDescent="0.25">
      <c r="A48" s="36" t="s">
        <v>18</v>
      </c>
      <c r="B48" s="72"/>
      <c r="C48" s="38"/>
      <c r="D48" s="72"/>
      <c r="E48" s="38"/>
      <c r="F48" s="37"/>
      <c r="G48" s="39"/>
    </row>
    <row r="49" spans="1:10" x14ac:dyDescent="0.25">
      <c r="A49" s="36"/>
      <c r="B49" s="72"/>
      <c r="C49" s="38"/>
      <c r="D49" s="72"/>
      <c r="E49" s="38"/>
      <c r="F49" s="37"/>
      <c r="G49" s="39"/>
      <c r="J49" s="30"/>
    </row>
    <row r="50" spans="1:10" x14ac:dyDescent="0.25">
      <c r="A50" s="32" t="s">
        <v>41</v>
      </c>
      <c r="B50" s="42">
        <f>SUM(B51:B126)</f>
        <v>927541219.59000027</v>
      </c>
      <c r="C50" s="43">
        <f>+B50/B127</f>
        <v>0.98933380230004908</v>
      </c>
      <c r="D50" s="42">
        <f>SUM(D51:D125)</f>
        <v>471299835.99999994</v>
      </c>
      <c r="E50" s="44">
        <f>D50/D127</f>
        <v>0.98663275440049192</v>
      </c>
      <c r="F50" s="45">
        <f>D50-B50</f>
        <v>-456241383.59000033</v>
      </c>
      <c r="G50" s="46">
        <f>D50/B50-1</f>
        <v>-0.4918825966480197</v>
      </c>
      <c r="H50" s="41"/>
      <c r="I50" s="71"/>
      <c r="J50" s="30"/>
    </row>
    <row r="51" spans="1:10" x14ac:dyDescent="0.25">
      <c r="A51" s="47" t="s">
        <v>42</v>
      </c>
      <c r="B51" s="48">
        <v>211060</v>
      </c>
      <c r="C51" s="43"/>
      <c r="D51" s="49">
        <v>4424.3100000000004</v>
      </c>
      <c r="E51" s="44"/>
      <c r="F51" s="33">
        <f>D51-B51</f>
        <v>-206635.69</v>
      </c>
      <c r="G51" s="50">
        <f>D51/B51-1</f>
        <v>-0.97903766701411921</v>
      </c>
      <c r="H51" s="41"/>
      <c r="I51" s="41"/>
    </row>
    <row r="52" spans="1:10" x14ac:dyDescent="0.25">
      <c r="A52" s="47" t="s">
        <v>43</v>
      </c>
      <c r="B52" s="48">
        <v>120000</v>
      </c>
      <c r="C52" s="43"/>
      <c r="D52" s="49">
        <v>52502.07</v>
      </c>
      <c r="E52" s="44"/>
      <c r="F52" s="33">
        <f t="shared" ref="F52:F115" si="0">D52-B52</f>
        <v>-67497.929999999993</v>
      </c>
      <c r="G52" s="50">
        <f t="shared" ref="G52:G115" si="1">D52/B52-1</f>
        <v>-0.56248275000000003</v>
      </c>
      <c r="H52" s="41"/>
      <c r="I52" s="41"/>
    </row>
    <row r="53" spans="1:10" x14ac:dyDescent="0.25">
      <c r="A53" s="47" t="s">
        <v>44</v>
      </c>
      <c r="B53" s="51">
        <v>1080000</v>
      </c>
      <c r="C53" s="43"/>
      <c r="D53" s="49">
        <v>933273.34</v>
      </c>
      <c r="E53" s="44"/>
      <c r="F53" s="33">
        <f t="shared" si="0"/>
        <v>-146726.66000000003</v>
      </c>
      <c r="G53" s="50">
        <f t="shared" si="1"/>
        <v>-0.13585801851851853</v>
      </c>
      <c r="H53" s="41"/>
      <c r="I53" s="41"/>
    </row>
    <row r="54" spans="1:10" x14ac:dyDescent="0.25">
      <c r="A54" s="36" t="s">
        <v>114</v>
      </c>
      <c r="B54" s="48">
        <v>447086396.31999999</v>
      </c>
      <c r="C54" s="43"/>
      <c r="D54" s="49">
        <v>221815070.34</v>
      </c>
      <c r="E54" s="44"/>
      <c r="F54" s="33">
        <f t="shared" si="0"/>
        <v>-225271325.97999999</v>
      </c>
      <c r="G54" s="50">
        <f t="shared" si="1"/>
        <v>-0.50386531067423279</v>
      </c>
      <c r="H54" s="41"/>
      <c r="I54" s="41"/>
    </row>
    <row r="55" spans="1:10" x14ac:dyDescent="0.25">
      <c r="A55" s="36" t="s">
        <v>119</v>
      </c>
      <c r="B55" s="48">
        <v>284914353.62000006</v>
      </c>
      <c r="C55" s="43"/>
      <c r="D55" s="49">
        <v>146765384.34</v>
      </c>
      <c r="E55" s="44"/>
      <c r="F55" s="33">
        <f t="shared" si="0"/>
        <v>-138148969.28000006</v>
      </c>
      <c r="G55" s="50">
        <f t="shared" si="1"/>
        <v>-0.48487893826596751</v>
      </c>
      <c r="H55" s="41"/>
      <c r="I55" s="41"/>
    </row>
    <row r="56" spans="1:10" x14ac:dyDescent="0.25">
      <c r="A56" s="36" t="s">
        <v>115</v>
      </c>
      <c r="B56" s="48">
        <v>58462422.299999997</v>
      </c>
      <c r="C56" s="43"/>
      <c r="D56" s="49">
        <v>26331541.989999998</v>
      </c>
      <c r="E56" s="44"/>
      <c r="F56" s="33">
        <f t="shared" si="0"/>
        <v>-32130880.309999999</v>
      </c>
      <c r="G56" s="50">
        <f t="shared" si="1"/>
        <v>-0.54959885420279619</v>
      </c>
      <c r="H56" s="41"/>
      <c r="I56" s="41"/>
    </row>
    <row r="57" spans="1:10" x14ac:dyDescent="0.25">
      <c r="A57" s="36" t="s">
        <v>116</v>
      </c>
      <c r="B57" s="48">
        <v>47196269.860000007</v>
      </c>
      <c r="C57" s="43"/>
      <c r="D57" s="49">
        <v>24456980.809999999</v>
      </c>
      <c r="E57" s="44"/>
      <c r="F57" s="33">
        <f t="shared" si="0"/>
        <v>-22739289.050000008</v>
      </c>
      <c r="G57" s="50">
        <f t="shared" si="1"/>
        <v>-0.48180267460653947</v>
      </c>
      <c r="H57" s="41"/>
      <c r="I57" s="41"/>
    </row>
    <row r="58" spans="1:10" x14ac:dyDescent="0.25">
      <c r="A58" s="36" t="s">
        <v>117</v>
      </c>
      <c r="B58" s="48">
        <v>21413791.060000002</v>
      </c>
      <c r="C58" s="43"/>
      <c r="D58" s="49">
        <v>10159848.960000001</v>
      </c>
      <c r="E58" s="44"/>
      <c r="F58" s="33">
        <f t="shared" si="0"/>
        <v>-11253942.100000001</v>
      </c>
      <c r="G58" s="50">
        <f t="shared" si="1"/>
        <v>-0.52554646061816945</v>
      </c>
      <c r="H58" s="41"/>
      <c r="I58" s="41"/>
    </row>
    <row r="59" spans="1:10" x14ac:dyDescent="0.25">
      <c r="A59" s="36" t="s">
        <v>45</v>
      </c>
      <c r="B59" s="48">
        <v>3000000</v>
      </c>
      <c r="C59" s="43"/>
      <c r="D59" s="49">
        <v>6632519.1900000004</v>
      </c>
      <c r="E59" s="44"/>
      <c r="F59" s="33">
        <f t="shared" si="0"/>
        <v>3632519.1900000004</v>
      </c>
      <c r="G59" s="50">
        <f t="shared" si="1"/>
        <v>1.21083973</v>
      </c>
      <c r="H59" s="41"/>
      <c r="I59" s="41"/>
    </row>
    <row r="60" spans="1:10" x14ac:dyDescent="0.25">
      <c r="A60" s="36" t="s">
        <v>46</v>
      </c>
      <c r="B60" s="48">
        <v>5916908.8800000018</v>
      </c>
      <c r="C60" s="43"/>
      <c r="D60" s="49">
        <v>70690.600000000006</v>
      </c>
      <c r="E60" s="44"/>
      <c r="F60" s="33">
        <f t="shared" si="0"/>
        <v>-5846218.2800000021</v>
      </c>
      <c r="G60" s="50">
        <f t="shared" si="1"/>
        <v>-0.98805278204656077</v>
      </c>
      <c r="H60" s="41"/>
      <c r="I60" s="41"/>
    </row>
    <row r="61" spans="1:10" x14ac:dyDescent="0.25">
      <c r="A61" s="36" t="s">
        <v>47</v>
      </c>
      <c r="B61" s="48">
        <v>647814.15999999992</v>
      </c>
      <c r="C61" s="43"/>
      <c r="D61" s="49">
        <v>365780.93</v>
      </c>
      <c r="E61" s="44"/>
      <c r="F61" s="33">
        <f t="shared" si="0"/>
        <v>-282033.22999999992</v>
      </c>
      <c r="G61" s="50">
        <f t="shared" si="1"/>
        <v>-0.43536132337706224</v>
      </c>
      <c r="H61" s="41"/>
      <c r="I61" s="41"/>
    </row>
    <row r="62" spans="1:10" x14ac:dyDescent="0.25">
      <c r="A62" s="36" t="s">
        <v>48</v>
      </c>
      <c r="B62" s="48">
        <v>37080.090000000004</v>
      </c>
      <c r="C62" s="43"/>
      <c r="D62" s="49">
        <v>31341.38</v>
      </c>
      <c r="E62" s="44"/>
      <c r="F62" s="33">
        <f t="shared" si="0"/>
        <v>-5738.7100000000028</v>
      </c>
      <c r="G62" s="50">
        <f t="shared" si="1"/>
        <v>-0.1547652662115977</v>
      </c>
      <c r="H62" s="41"/>
      <c r="I62" s="41"/>
    </row>
    <row r="63" spans="1:10" x14ac:dyDescent="0.25">
      <c r="A63" s="36" t="s">
        <v>49</v>
      </c>
      <c r="B63" s="48">
        <v>744797.31999999983</v>
      </c>
      <c r="C63" s="43"/>
      <c r="D63" s="49">
        <v>2643671.54</v>
      </c>
      <c r="E63" s="44"/>
      <c r="F63" s="33">
        <f t="shared" si="0"/>
        <v>1898874.2200000002</v>
      </c>
      <c r="G63" s="50">
        <f t="shared" si="1"/>
        <v>2.5495180621756273</v>
      </c>
      <c r="H63" s="41"/>
      <c r="I63" s="41"/>
    </row>
    <row r="64" spans="1:10" x14ac:dyDescent="0.25">
      <c r="A64" s="36" t="s">
        <v>50</v>
      </c>
      <c r="B64" s="48">
        <v>14281197.840000002</v>
      </c>
      <c r="C64" s="43"/>
      <c r="D64" s="49">
        <v>0</v>
      </c>
      <c r="E64" s="44"/>
      <c r="F64" s="33">
        <f t="shared" si="0"/>
        <v>-14281197.840000002</v>
      </c>
      <c r="G64" s="50">
        <f t="shared" si="1"/>
        <v>-1</v>
      </c>
      <c r="H64" s="41"/>
      <c r="I64" s="41"/>
    </row>
    <row r="65" spans="1:9" x14ac:dyDescent="0.25">
      <c r="A65" s="36" t="s">
        <v>51</v>
      </c>
      <c r="B65" s="48">
        <v>18494.36</v>
      </c>
      <c r="C65" s="43"/>
      <c r="D65" s="49">
        <v>4842.3900000000003</v>
      </c>
      <c r="E65" s="44"/>
      <c r="F65" s="33">
        <f t="shared" si="0"/>
        <v>-13651.970000000001</v>
      </c>
      <c r="G65" s="50">
        <f t="shared" si="1"/>
        <v>-0.7381693662284069</v>
      </c>
      <c r="H65" s="41"/>
      <c r="I65" s="41"/>
    </row>
    <row r="66" spans="1:9" x14ac:dyDescent="0.25">
      <c r="A66" s="36" t="s">
        <v>52</v>
      </c>
      <c r="B66" s="48">
        <v>3627286.81</v>
      </c>
      <c r="C66" s="43"/>
      <c r="D66" s="49">
        <v>3404668.34</v>
      </c>
      <c r="E66" s="44"/>
      <c r="F66" s="33">
        <f t="shared" si="0"/>
        <v>-222618.4700000002</v>
      </c>
      <c r="G66" s="50">
        <f t="shared" si="1"/>
        <v>-6.1373274753534046E-2</v>
      </c>
      <c r="H66" s="41"/>
      <c r="I66" s="41"/>
    </row>
    <row r="67" spans="1:9" x14ac:dyDescent="0.25">
      <c r="A67" s="36" t="s">
        <v>53</v>
      </c>
      <c r="B67" s="48">
        <v>288000</v>
      </c>
      <c r="C67" s="43"/>
      <c r="D67" s="49">
        <v>222996.09</v>
      </c>
      <c r="E67" s="44"/>
      <c r="F67" s="33">
        <f t="shared" si="0"/>
        <v>-65003.91</v>
      </c>
      <c r="G67" s="50">
        <f t="shared" si="1"/>
        <v>-0.2257080208333333</v>
      </c>
      <c r="H67" s="41"/>
      <c r="I67" s="41"/>
    </row>
    <row r="68" spans="1:9" x14ac:dyDescent="0.25">
      <c r="A68" s="36" t="s">
        <v>54</v>
      </c>
      <c r="B68" s="48">
        <v>3931200</v>
      </c>
      <c r="C68" s="43"/>
      <c r="D68" s="49">
        <v>2223773.14</v>
      </c>
      <c r="E68" s="44"/>
      <c r="F68" s="33">
        <f t="shared" si="0"/>
        <v>-1707426.8599999999</v>
      </c>
      <c r="G68" s="50">
        <f t="shared" si="1"/>
        <v>-0.43432714183964183</v>
      </c>
      <c r="H68" s="41"/>
      <c r="I68" s="41"/>
    </row>
    <row r="69" spans="1:9" x14ac:dyDescent="0.25">
      <c r="A69" s="36" t="s">
        <v>55</v>
      </c>
      <c r="B69" s="48">
        <v>280800.01</v>
      </c>
      <c r="C69" s="43"/>
      <c r="D69" s="49">
        <v>192222.96</v>
      </c>
      <c r="E69" s="44"/>
      <c r="F69" s="33">
        <f t="shared" si="0"/>
        <v>-88577.050000000017</v>
      </c>
      <c r="G69" s="50">
        <f t="shared" si="1"/>
        <v>-0.31544532352402699</v>
      </c>
      <c r="H69" s="41"/>
      <c r="I69" s="41"/>
    </row>
    <row r="70" spans="1:9" x14ac:dyDescent="0.25">
      <c r="A70" s="36" t="s">
        <v>56</v>
      </c>
      <c r="B70" s="48">
        <v>339916.70999999996</v>
      </c>
      <c r="C70" s="43"/>
      <c r="D70" s="49">
        <v>283688.26</v>
      </c>
      <c r="E70" s="44"/>
      <c r="F70" s="33">
        <f t="shared" si="0"/>
        <v>-56228.449999999953</v>
      </c>
      <c r="G70" s="50">
        <f t="shared" si="1"/>
        <v>-0.16541831674000362</v>
      </c>
      <c r="H70" s="41"/>
      <c r="I70" s="41"/>
    </row>
    <row r="71" spans="1:9" x14ac:dyDescent="0.25">
      <c r="A71" s="36" t="s">
        <v>57</v>
      </c>
      <c r="B71" s="48">
        <v>14526.939999999997</v>
      </c>
      <c r="C71" s="43"/>
      <c r="D71" s="49">
        <v>426.01</v>
      </c>
      <c r="E71" s="44"/>
      <c r="F71" s="33">
        <f t="shared" si="0"/>
        <v>-14100.929999999997</v>
      </c>
      <c r="G71" s="50">
        <f t="shared" si="1"/>
        <v>-0.97067448478482043</v>
      </c>
      <c r="H71" s="41"/>
      <c r="I71" s="41"/>
    </row>
    <row r="72" spans="1:9" x14ac:dyDescent="0.25">
      <c r="A72" s="36" t="s">
        <v>58</v>
      </c>
      <c r="B72" s="48">
        <v>392872.63999999996</v>
      </c>
      <c r="C72" s="43"/>
      <c r="D72" s="49">
        <v>57313.23</v>
      </c>
      <c r="E72" s="44"/>
      <c r="F72" s="33">
        <f t="shared" si="0"/>
        <v>-335559.41</v>
      </c>
      <c r="G72" s="50">
        <f t="shared" si="1"/>
        <v>-0.85411753284728609</v>
      </c>
      <c r="H72" s="41"/>
      <c r="I72" s="41"/>
    </row>
    <row r="73" spans="1:9" x14ac:dyDescent="0.25">
      <c r="A73" s="36" t="s">
        <v>59</v>
      </c>
      <c r="B73" s="48">
        <v>6944988.4400000004</v>
      </c>
      <c r="C73" s="43"/>
      <c r="D73" s="49">
        <v>5915528.4000000004</v>
      </c>
      <c r="E73" s="44"/>
      <c r="F73" s="33">
        <f t="shared" si="0"/>
        <v>-1029460.04</v>
      </c>
      <c r="G73" s="50">
        <f t="shared" si="1"/>
        <v>-0.14823063405991788</v>
      </c>
      <c r="H73" s="41"/>
      <c r="I73" s="41"/>
    </row>
    <row r="74" spans="1:9" x14ac:dyDescent="0.25">
      <c r="A74" s="36" t="s">
        <v>60</v>
      </c>
      <c r="B74" s="48">
        <v>1736081.0599999998</v>
      </c>
      <c r="C74" s="43"/>
      <c r="D74" s="49">
        <v>750218.45</v>
      </c>
      <c r="E74" s="44"/>
      <c r="F74" s="33">
        <f t="shared" si="0"/>
        <v>-985862.60999999987</v>
      </c>
      <c r="G74" s="50">
        <f t="shared" si="1"/>
        <v>-0.56786669281444724</v>
      </c>
      <c r="H74" s="41"/>
      <c r="I74" s="41"/>
    </row>
    <row r="75" spans="1:9" x14ac:dyDescent="0.25">
      <c r="A75" s="36" t="s">
        <v>61</v>
      </c>
      <c r="B75" s="48">
        <v>240371.42</v>
      </c>
      <c r="C75" s="43"/>
      <c r="D75" s="49">
        <v>97446.22</v>
      </c>
      <c r="E75" s="44"/>
      <c r="F75" s="33">
        <f t="shared" si="0"/>
        <v>-142925.20000000001</v>
      </c>
      <c r="G75" s="50">
        <f t="shared" si="1"/>
        <v>-0.59460147133964592</v>
      </c>
      <c r="H75" s="41"/>
      <c r="I75" s="41"/>
    </row>
    <row r="76" spans="1:9" x14ac:dyDescent="0.25">
      <c r="A76" s="36" t="s">
        <v>62</v>
      </c>
      <c r="B76" s="48">
        <v>2400</v>
      </c>
      <c r="C76" s="43"/>
      <c r="D76" s="49">
        <v>100</v>
      </c>
      <c r="E76" s="44"/>
      <c r="F76" s="33">
        <f t="shared" si="0"/>
        <v>-2300</v>
      </c>
      <c r="G76" s="50">
        <f t="shared" si="1"/>
        <v>-0.95833333333333337</v>
      </c>
      <c r="H76" s="41"/>
      <c r="I76" s="41"/>
    </row>
    <row r="77" spans="1:9" x14ac:dyDescent="0.25">
      <c r="A77" s="36" t="s">
        <v>63</v>
      </c>
      <c r="B77" s="48">
        <v>67180.780000000013</v>
      </c>
      <c r="C77" s="43"/>
      <c r="D77" s="49">
        <v>44355.05</v>
      </c>
      <c r="E77" s="44"/>
      <c r="F77" s="33">
        <f t="shared" si="0"/>
        <v>-22825.73000000001</v>
      </c>
      <c r="G77" s="50">
        <f t="shared" si="1"/>
        <v>-0.3397657782478859</v>
      </c>
      <c r="H77" s="41"/>
      <c r="I77" s="41"/>
    </row>
    <row r="78" spans="1:9" x14ac:dyDescent="0.25">
      <c r="A78" s="36" t="s">
        <v>64</v>
      </c>
      <c r="B78" s="48">
        <v>15392.14</v>
      </c>
      <c r="C78" s="43"/>
      <c r="D78" s="49">
        <v>12098.7</v>
      </c>
      <c r="E78" s="44"/>
      <c r="F78" s="33">
        <f t="shared" si="0"/>
        <v>-3293.4399999999987</v>
      </c>
      <c r="G78" s="50">
        <f t="shared" si="1"/>
        <v>-0.21396894778763698</v>
      </c>
      <c r="H78" s="41"/>
      <c r="I78" s="41"/>
    </row>
    <row r="79" spans="1:9" x14ac:dyDescent="0.25">
      <c r="A79" s="36" t="s">
        <v>65</v>
      </c>
      <c r="B79" s="48">
        <v>1000000</v>
      </c>
      <c r="C79" s="43"/>
      <c r="D79" s="49">
        <v>72512.639999999999</v>
      </c>
      <c r="E79" s="44"/>
      <c r="F79" s="33">
        <f t="shared" si="0"/>
        <v>-927487.36</v>
      </c>
      <c r="G79" s="50">
        <f t="shared" si="1"/>
        <v>-0.92748735999999998</v>
      </c>
      <c r="H79" s="41"/>
      <c r="I79" s="41"/>
    </row>
    <row r="80" spans="1:9" x14ac:dyDescent="0.25">
      <c r="A80" s="36" t="s">
        <v>66</v>
      </c>
      <c r="B80" s="48">
        <v>760000</v>
      </c>
      <c r="C80" s="43"/>
      <c r="D80" s="49">
        <v>114010.86</v>
      </c>
      <c r="E80" s="44"/>
      <c r="F80" s="33">
        <f t="shared" si="0"/>
        <v>-645989.14</v>
      </c>
      <c r="G80" s="50">
        <f t="shared" si="1"/>
        <v>-0.84998571052631577</v>
      </c>
      <c r="H80" s="41"/>
      <c r="I80" s="41"/>
    </row>
    <row r="81" spans="1:9" x14ac:dyDescent="0.25">
      <c r="A81" s="36" t="s">
        <v>67</v>
      </c>
      <c r="B81" s="48">
        <v>42293.04</v>
      </c>
      <c r="C81" s="43"/>
      <c r="D81" s="49">
        <v>49277.919999999998</v>
      </c>
      <c r="E81" s="44"/>
      <c r="F81" s="33">
        <f t="shared" si="0"/>
        <v>6984.8799999999974</v>
      </c>
      <c r="G81" s="50">
        <f t="shared" si="1"/>
        <v>0.16515436109582082</v>
      </c>
      <c r="H81" s="41"/>
      <c r="I81" s="41"/>
    </row>
    <row r="82" spans="1:9" x14ac:dyDescent="0.25">
      <c r="A82" s="36" t="s">
        <v>68</v>
      </c>
      <c r="B82" s="48">
        <v>5576.3499999999995</v>
      </c>
      <c r="C82" s="43"/>
      <c r="D82" s="49">
        <v>10316.24</v>
      </c>
      <c r="E82" s="44"/>
      <c r="F82" s="33">
        <f t="shared" si="0"/>
        <v>4739.8900000000003</v>
      </c>
      <c r="G82" s="50">
        <f t="shared" si="1"/>
        <v>0.84999865503420713</v>
      </c>
      <c r="H82" s="41"/>
      <c r="I82" s="41"/>
    </row>
    <row r="83" spans="1:9" x14ac:dyDescent="0.25">
      <c r="A83" s="36" t="s">
        <v>69</v>
      </c>
      <c r="B83" s="48">
        <v>95315.85</v>
      </c>
      <c r="C83" s="43"/>
      <c r="D83" s="49">
        <v>182376.61</v>
      </c>
      <c r="E83" s="44"/>
      <c r="F83" s="33">
        <f t="shared" si="0"/>
        <v>87060.75999999998</v>
      </c>
      <c r="G83" s="50">
        <f t="shared" si="1"/>
        <v>0.91339226372109117</v>
      </c>
      <c r="H83" s="41"/>
      <c r="I83" s="41"/>
    </row>
    <row r="84" spans="1:9" x14ac:dyDescent="0.25">
      <c r="A84" s="36" t="s">
        <v>70</v>
      </c>
      <c r="B84" s="48">
        <v>40340.329999999994</v>
      </c>
      <c r="C84" s="43"/>
      <c r="D84" s="49">
        <v>112098.31</v>
      </c>
      <c r="E84" s="44"/>
      <c r="F84" s="33">
        <f t="shared" si="0"/>
        <v>71757.98000000001</v>
      </c>
      <c r="G84" s="50">
        <f t="shared" si="1"/>
        <v>1.7788148981428762</v>
      </c>
      <c r="H84" s="41"/>
      <c r="I84" s="41"/>
    </row>
    <row r="85" spans="1:9" x14ac:dyDescent="0.25">
      <c r="A85" s="36" t="s">
        <v>71</v>
      </c>
      <c r="B85" s="48">
        <v>572095.88</v>
      </c>
      <c r="C85" s="43"/>
      <c r="D85" s="49">
        <v>531437.19999999995</v>
      </c>
      <c r="E85" s="44"/>
      <c r="F85" s="33">
        <f t="shared" si="0"/>
        <v>-40658.680000000051</v>
      </c>
      <c r="G85" s="50">
        <f t="shared" si="1"/>
        <v>-7.1069695520268428E-2</v>
      </c>
      <c r="H85" s="41"/>
      <c r="I85" s="41"/>
    </row>
    <row r="86" spans="1:9" x14ac:dyDescent="0.25">
      <c r="A86" s="36" t="s">
        <v>72</v>
      </c>
      <c r="B86" s="48">
        <v>38585.75</v>
      </c>
      <c r="C86" s="43"/>
      <c r="D86" s="49">
        <v>26111.1</v>
      </c>
      <c r="E86" s="44"/>
      <c r="F86" s="33">
        <f t="shared" si="0"/>
        <v>-12474.650000000001</v>
      </c>
      <c r="G86" s="50">
        <f t="shared" si="1"/>
        <v>-0.32329681294260193</v>
      </c>
      <c r="H86" s="41"/>
      <c r="I86" s="41"/>
    </row>
    <row r="87" spans="1:9" x14ac:dyDescent="0.25">
      <c r="A87" s="36" t="s">
        <v>73</v>
      </c>
      <c r="B87" s="48">
        <v>131589.66</v>
      </c>
      <c r="C87" s="43"/>
      <c r="D87" s="49">
        <v>255411.87</v>
      </c>
      <c r="E87" s="44"/>
      <c r="F87" s="33">
        <f t="shared" si="0"/>
        <v>123822.20999999999</v>
      </c>
      <c r="G87" s="50">
        <f t="shared" si="1"/>
        <v>0.94097218580852005</v>
      </c>
      <c r="H87" s="41"/>
      <c r="I87" s="41"/>
    </row>
    <row r="88" spans="1:9" x14ac:dyDescent="0.25">
      <c r="A88" s="36" t="s">
        <v>74</v>
      </c>
      <c r="B88" s="48">
        <v>2400</v>
      </c>
      <c r="C88" s="43"/>
      <c r="D88" s="49">
        <v>13516.01</v>
      </c>
      <c r="E88" s="44"/>
      <c r="F88" s="33">
        <f t="shared" si="0"/>
        <v>11116.01</v>
      </c>
      <c r="G88" s="50">
        <f t="shared" si="1"/>
        <v>4.6316708333333336</v>
      </c>
      <c r="H88" s="41"/>
      <c r="I88" s="41"/>
    </row>
    <row r="89" spans="1:9" x14ac:dyDescent="0.25">
      <c r="A89" s="36" t="s">
        <v>75</v>
      </c>
      <c r="B89" s="48">
        <v>2400</v>
      </c>
      <c r="C89" s="43"/>
      <c r="D89" s="49">
        <v>0</v>
      </c>
      <c r="E89" s="44"/>
      <c r="F89" s="33">
        <f t="shared" si="0"/>
        <v>-2400</v>
      </c>
      <c r="G89" s="50">
        <f t="shared" si="1"/>
        <v>-1</v>
      </c>
      <c r="H89" s="41"/>
      <c r="I89" s="41"/>
    </row>
    <row r="90" spans="1:9" x14ac:dyDescent="0.25">
      <c r="A90" s="36" t="s">
        <v>76</v>
      </c>
      <c r="B90" s="48">
        <v>390173.74</v>
      </c>
      <c r="C90" s="43"/>
      <c r="D90" s="49">
        <v>316961.40000000002</v>
      </c>
      <c r="E90" s="44"/>
      <c r="F90" s="33">
        <f t="shared" si="0"/>
        <v>-73212.339999999967</v>
      </c>
      <c r="G90" s="50">
        <f t="shared" si="1"/>
        <v>-0.18764035734439732</v>
      </c>
      <c r="H90" s="41"/>
      <c r="I90" s="41"/>
    </row>
    <row r="91" spans="1:9" x14ac:dyDescent="0.25">
      <c r="A91" s="36" t="s">
        <v>77</v>
      </c>
      <c r="B91" s="48">
        <v>66497.47</v>
      </c>
      <c r="C91" s="43"/>
      <c r="D91" s="49">
        <v>50020.9</v>
      </c>
      <c r="E91" s="44"/>
      <c r="F91" s="33">
        <f t="shared" si="0"/>
        <v>-16476.57</v>
      </c>
      <c r="G91" s="50">
        <f t="shared" si="1"/>
        <v>-0.24777739664381215</v>
      </c>
      <c r="H91" s="41"/>
      <c r="I91" s="41"/>
    </row>
    <row r="92" spans="1:9" x14ac:dyDescent="0.25">
      <c r="A92" s="36" t="s">
        <v>78</v>
      </c>
      <c r="B92" s="48">
        <v>53963.15</v>
      </c>
      <c r="C92" s="43"/>
      <c r="D92" s="49">
        <v>43897</v>
      </c>
      <c r="E92" s="44"/>
      <c r="F92" s="33">
        <f t="shared" si="0"/>
        <v>-10066.150000000001</v>
      </c>
      <c r="G92" s="50">
        <f t="shared" si="1"/>
        <v>-0.18653747974312107</v>
      </c>
      <c r="H92" s="41"/>
      <c r="I92" s="41"/>
    </row>
    <row r="93" spans="1:9" x14ac:dyDescent="0.25">
      <c r="A93" s="36" t="s">
        <v>79</v>
      </c>
      <c r="B93" s="48">
        <v>4646.9500000000007</v>
      </c>
      <c r="C93" s="43"/>
      <c r="D93" s="49">
        <v>7975.44</v>
      </c>
      <c r="E93" s="44"/>
      <c r="F93" s="33">
        <f t="shared" si="0"/>
        <v>3328.4899999999989</v>
      </c>
      <c r="G93" s="50">
        <f t="shared" si="1"/>
        <v>0.71627411527991436</v>
      </c>
      <c r="H93" s="41"/>
      <c r="I93" s="41"/>
    </row>
    <row r="94" spans="1:9" x14ac:dyDescent="0.25">
      <c r="A94" s="36" t="s">
        <v>80</v>
      </c>
      <c r="B94" s="48">
        <v>3192993.2100000004</v>
      </c>
      <c r="C94" s="43"/>
      <c r="D94" s="49">
        <v>3089957.56</v>
      </c>
      <c r="E94" s="44"/>
      <c r="F94" s="33">
        <f t="shared" si="0"/>
        <v>-103035.65000000037</v>
      </c>
      <c r="G94" s="50">
        <f t="shared" si="1"/>
        <v>-3.2269298186199502E-2</v>
      </c>
      <c r="H94" s="41"/>
      <c r="I94" s="41"/>
    </row>
    <row r="95" spans="1:9" x14ac:dyDescent="0.25">
      <c r="A95" s="36" t="s">
        <v>81</v>
      </c>
      <c r="B95" s="48">
        <v>107651.15</v>
      </c>
      <c r="C95" s="43"/>
      <c r="D95" s="49">
        <v>89390.8</v>
      </c>
      <c r="E95" s="44"/>
      <c r="F95" s="33">
        <f t="shared" si="0"/>
        <v>-18260.349999999991</v>
      </c>
      <c r="G95" s="50">
        <f t="shared" si="1"/>
        <v>-0.16962521998139357</v>
      </c>
      <c r="H95" s="41"/>
      <c r="I95" s="41"/>
    </row>
    <row r="96" spans="1:9" x14ac:dyDescent="0.25">
      <c r="A96" s="36" t="s">
        <v>82</v>
      </c>
      <c r="B96" s="48">
        <v>1351.2799999999997</v>
      </c>
      <c r="C96" s="43"/>
      <c r="D96" s="49">
        <v>0</v>
      </c>
      <c r="E96" s="44"/>
      <c r="F96" s="33">
        <f t="shared" si="0"/>
        <v>-1351.2799999999997</v>
      </c>
      <c r="G96" s="50">
        <f t="shared" si="1"/>
        <v>-1</v>
      </c>
      <c r="H96" s="41"/>
      <c r="I96" s="41"/>
    </row>
    <row r="97" spans="1:9" x14ac:dyDescent="0.25">
      <c r="A97" s="36" t="s">
        <v>118</v>
      </c>
      <c r="B97" s="48">
        <v>4890.1000000000004</v>
      </c>
      <c r="C97" s="43"/>
      <c r="D97" s="49">
        <v>4890.1000000000004</v>
      </c>
      <c r="E97" s="44"/>
      <c r="F97" s="33">
        <f t="shared" si="0"/>
        <v>0</v>
      </c>
      <c r="G97" s="50">
        <f t="shared" si="1"/>
        <v>0</v>
      </c>
      <c r="H97" s="41"/>
      <c r="I97" s="41"/>
    </row>
    <row r="98" spans="1:9" x14ac:dyDescent="0.25">
      <c r="A98" s="36" t="s">
        <v>83</v>
      </c>
      <c r="B98" s="48">
        <v>139.42999999999998</v>
      </c>
      <c r="C98" s="43"/>
      <c r="D98" s="49">
        <v>140</v>
      </c>
      <c r="E98" s="44"/>
      <c r="F98" s="33">
        <f t="shared" si="0"/>
        <v>0.5700000000000216</v>
      </c>
      <c r="G98" s="50">
        <f t="shared" si="1"/>
        <v>4.0880728681060852E-3</v>
      </c>
      <c r="H98" s="41"/>
      <c r="I98" s="41"/>
    </row>
    <row r="99" spans="1:9" x14ac:dyDescent="0.25">
      <c r="A99" s="36" t="s">
        <v>84</v>
      </c>
      <c r="B99" s="48">
        <v>13519.44</v>
      </c>
      <c r="C99" s="43"/>
      <c r="D99" s="49">
        <v>6766.01</v>
      </c>
      <c r="E99" s="44"/>
      <c r="F99" s="33">
        <f t="shared" si="0"/>
        <v>-6753.43</v>
      </c>
      <c r="G99" s="50">
        <f t="shared" si="1"/>
        <v>-0.49953474404265263</v>
      </c>
      <c r="H99" s="41"/>
      <c r="I99" s="41"/>
    </row>
    <row r="100" spans="1:9" x14ac:dyDescent="0.25">
      <c r="A100" s="36" t="s">
        <v>85</v>
      </c>
      <c r="B100" s="48">
        <v>2101.71</v>
      </c>
      <c r="C100" s="43"/>
      <c r="D100" s="49">
        <v>2741.7</v>
      </c>
      <c r="E100" s="44"/>
      <c r="F100" s="33">
        <f t="shared" si="0"/>
        <v>639.98999999999978</v>
      </c>
      <c r="G100" s="50">
        <f t="shared" si="1"/>
        <v>0.30450918537762095</v>
      </c>
      <c r="H100" s="41"/>
      <c r="I100" s="41"/>
    </row>
    <row r="101" spans="1:9" x14ac:dyDescent="0.25">
      <c r="A101" s="36" t="s">
        <v>86</v>
      </c>
      <c r="B101" s="48">
        <v>1990750.7900000003</v>
      </c>
      <c r="C101" s="43"/>
      <c r="D101" s="49">
        <v>894666.12</v>
      </c>
      <c r="E101" s="44"/>
      <c r="F101" s="33">
        <f t="shared" si="0"/>
        <v>-1096084.6700000004</v>
      </c>
      <c r="G101" s="50">
        <f t="shared" si="1"/>
        <v>-0.55058858974507818</v>
      </c>
      <c r="H101" s="41"/>
      <c r="I101" s="41"/>
    </row>
    <row r="102" spans="1:9" x14ac:dyDescent="0.25">
      <c r="A102" s="36" t="s">
        <v>87</v>
      </c>
      <c r="B102" s="48">
        <v>3535.43</v>
      </c>
      <c r="C102" s="43"/>
      <c r="D102" s="49">
        <v>948.78</v>
      </c>
      <c r="E102" s="44"/>
      <c r="F102" s="33">
        <f t="shared" si="0"/>
        <v>-2586.6499999999996</v>
      </c>
      <c r="G102" s="50">
        <f t="shared" si="1"/>
        <v>-0.73163660431687227</v>
      </c>
      <c r="H102" s="41"/>
      <c r="I102" s="41"/>
    </row>
    <row r="103" spans="1:9" x14ac:dyDescent="0.25">
      <c r="A103" s="36" t="s">
        <v>88</v>
      </c>
      <c r="B103" s="48">
        <v>16034.82</v>
      </c>
      <c r="C103" s="43"/>
      <c r="D103" s="49">
        <v>12760.46</v>
      </c>
      <c r="E103" s="44"/>
      <c r="F103" s="33">
        <f t="shared" si="0"/>
        <v>-3274.3600000000006</v>
      </c>
      <c r="G103" s="50">
        <f t="shared" si="1"/>
        <v>-0.20420310299710265</v>
      </c>
      <c r="H103" s="41"/>
      <c r="I103" s="41"/>
    </row>
    <row r="104" spans="1:9" x14ac:dyDescent="0.25">
      <c r="A104" s="36" t="s">
        <v>89</v>
      </c>
      <c r="B104" s="48">
        <v>1786.4000000000003</v>
      </c>
      <c r="C104" s="43"/>
      <c r="D104" s="49">
        <v>16941.46</v>
      </c>
      <c r="E104" s="44"/>
      <c r="F104" s="33">
        <f t="shared" si="0"/>
        <v>15155.06</v>
      </c>
      <c r="G104" s="50">
        <f t="shared" si="1"/>
        <v>8.4835759068517671</v>
      </c>
      <c r="H104" s="41"/>
      <c r="I104" s="41"/>
    </row>
    <row r="105" spans="1:9" x14ac:dyDescent="0.25">
      <c r="A105" s="36" t="s">
        <v>90</v>
      </c>
      <c r="B105" s="48">
        <v>210101.33000000002</v>
      </c>
      <c r="C105" s="43"/>
      <c r="D105" s="49">
        <v>25859.38</v>
      </c>
      <c r="E105" s="44"/>
      <c r="F105" s="33">
        <f t="shared" si="0"/>
        <v>-184241.95</v>
      </c>
      <c r="G105" s="50">
        <f t="shared" si="1"/>
        <v>-0.87691948451730406</v>
      </c>
      <c r="H105" s="41"/>
      <c r="I105" s="41"/>
    </row>
    <row r="106" spans="1:9" x14ac:dyDescent="0.25">
      <c r="A106" s="36" t="s">
        <v>91</v>
      </c>
      <c r="B106" s="48">
        <v>494175.81999999995</v>
      </c>
      <c r="C106" s="43"/>
      <c r="D106" s="49">
        <v>451859.79</v>
      </c>
      <c r="E106" s="44"/>
      <c r="F106" s="33">
        <f t="shared" si="0"/>
        <v>-42316.02999999997</v>
      </c>
      <c r="G106" s="50">
        <f t="shared" si="1"/>
        <v>-8.5629503280836294E-2</v>
      </c>
      <c r="H106" s="41"/>
      <c r="I106" s="41"/>
    </row>
    <row r="107" spans="1:9" x14ac:dyDescent="0.25">
      <c r="A107" s="36" t="s">
        <v>92</v>
      </c>
      <c r="B107" s="48">
        <v>9993.8100000000013</v>
      </c>
      <c r="C107" s="43"/>
      <c r="D107" s="49">
        <v>1561.5</v>
      </c>
      <c r="E107" s="44"/>
      <c r="F107" s="33">
        <f t="shared" si="0"/>
        <v>-8432.3100000000013</v>
      </c>
      <c r="G107" s="50">
        <f t="shared" si="1"/>
        <v>-0.84375328328235177</v>
      </c>
      <c r="H107" s="41"/>
      <c r="I107" s="41"/>
    </row>
    <row r="108" spans="1:9" x14ac:dyDescent="0.25">
      <c r="A108" s="36" t="s">
        <v>93</v>
      </c>
      <c r="B108" s="48">
        <v>18563.689999999999</v>
      </c>
      <c r="C108" s="43"/>
      <c r="D108" s="49">
        <v>10713.3</v>
      </c>
      <c r="E108" s="44"/>
      <c r="F108" s="33">
        <f t="shared" si="0"/>
        <v>-7850.3899999999994</v>
      </c>
      <c r="G108" s="50">
        <f t="shared" si="1"/>
        <v>-0.42288952250333856</v>
      </c>
      <c r="H108" s="41"/>
      <c r="I108" s="41"/>
    </row>
    <row r="109" spans="1:9" x14ac:dyDescent="0.25">
      <c r="A109" s="36" t="s">
        <v>94</v>
      </c>
      <c r="B109" s="48">
        <v>2778.42</v>
      </c>
      <c r="C109" s="43"/>
      <c r="D109" s="49">
        <v>784.29</v>
      </c>
      <c r="E109" s="44"/>
      <c r="F109" s="33">
        <f t="shared" si="0"/>
        <v>-1994.13</v>
      </c>
      <c r="G109" s="50">
        <f t="shared" si="1"/>
        <v>-0.71772086293648907</v>
      </c>
      <c r="H109" s="41"/>
      <c r="I109" s="41"/>
    </row>
    <row r="110" spans="1:9" x14ac:dyDescent="0.25">
      <c r="A110" s="36" t="s">
        <v>95</v>
      </c>
      <c r="B110" s="48">
        <v>737.56</v>
      </c>
      <c r="C110" s="43"/>
      <c r="D110" s="49">
        <v>349.42</v>
      </c>
      <c r="E110" s="44"/>
      <c r="F110" s="33">
        <f t="shared" si="0"/>
        <v>-388.13999999999993</v>
      </c>
      <c r="G110" s="50">
        <f t="shared" si="1"/>
        <v>-0.52624871196919565</v>
      </c>
      <c r="H110" s="41"/>
      <c r="I110" s="41"/>
    </row>
    <row r="111" spans="1:9" x14ac:dyDescent="0.25">
      <c r="A111" s="36" t="s">
        <v>96</v>
      </c>
      <c r="B111" s="48">
        <v>55437.590000000011</v>
      </c>
      <c r="C111" s="43"/>
      <c r="D111" s="49">
        <v>59540.73</v>
      </c>
      <c r="E111" s="44"/>
      <c r="F111" s="33">
        <f t="shared" si="0"/>
        <v>4103.1399999999921</v>
      </c>
      <c r="G111" s="50">
        <f t="shared" si="1"/>
        <v>7.4013679166067492E-2</v>
      </c>
      <c r="H111" s="41"/>
      <c r="I111" s="41"/>
    </row>
    <row r="112" spans="1:9" x14ac:dyDescent="0.25">
      <c r="A112" s="36" t="s">
        <v>97</v>
      </c>
      <c r="B112" s="48">
        <v>14078.960000000003</v>
      </c>
      <c r="C112" s="43"/>
      <c r="D112" s="49">
        <v>35344.71</v>
      </c>
      <c r="E112" s="44"/>
      <c r="F112" s="33">
        <f t="shared" si="0"/>
        <v>21265.749999999996</v>
      </c>
      <c r="G112" s="50">
        <f t="shared" si="1"/>
        <v>1.5104631307994336</v>
      </c>
      <c r="H112" s="41"/>
      <c r="I112" s="41"/>
    </row>
    <row r="113" spans="1:10" x14ac:dyDescent="0.25">
      <c r="A113" s="36" t="s">
        <v>98</v>
      </c>
      <c r="B113" s="48">
        <v>278.81</v>
      </c>
      <c r="C113" s="43"/>
      <c r="D113" s="49">
        <v>391.86</v>
      </c>
      <c r="E113" s="44"/>
      <c r="F113" s="33">
        <f t="shared" si="0"/>
        <v>113.05000000000001</v>
      </c>
      <c r="G113" s="50">
        <f t="shared" si="1"/>
        <v>0.40547326136078343</v>
      </c>
      <c r="H113" s="41"/>
      <c r="I113" s="41"/>
    </row>
    <row r="114" spans="1:10" x14ac:dyDescent="0.25">
      <c r="A114" s="36" t="s">
        <v>99</v>
      </c>
      <c r="B114" s="48">
        <v>1102.44</v>
      </c>
      <c r="C114" s="43"/>
      <c r="D114" s="49">
        <v>369.51</v>
      </c>
      <c r="E114" s="44"/>
      <c r="F114" s="33">
        <f t="shared" si="0"/>
        <v>-732.93000000000006</v>
      </c>
      <c r="G114" s="50">
        <f t="shared" si="1"/>
        <v>-0.66482529661478185</v>
      </c>
      <c r="H114" s="41"/>
      <c r="I114" s="41"/>
    </row>
    <row r="115" spans="1:10" x14ac:dyDescent="0.25">
      <c r="A115" s="36" t="s">
        <v>100</v>
      </c>
      <c r="B115" s="48">
        <v>3627111.4900000761</v>
      </c>
      <c r="C115" s="43"/>
      <c r="D115" s="49">
        <v>9435654.2699999996</v>
      </c>
      <c r="E115" s="44"/>
      <c r="F115" s="33">
        <f t="shared" si="0"/>
        <v>5808542.779999923</v>
      </c>
      <c r="G115" s="50">
        <f t="shared" si="1"/>
        <v>1.6014238316120251</v>
      </c>
      <c r="H115" s="41"/>
      <c r="I115" s="41"/>
    </row>
    <row r="116" spans="1:10" x14ac:dyDescent="0.25">
      <c r="A116" s="36" t="s">
        <v>101</v>
      </c>
      <c r="B116" s="48">
        <v>211999.99999999997</v>
      </c>
      <c r="C116" s="43"/>
      <c r="D116" s="49">
        <v>227045.43</v>
      </c>
      <c r="E116" s="44"/>
      <c r="F116" s="33">
        <f t="shared" ref="F116:F126" si="2">D116-B116</f>
        <v>15045.430000000022</v>
      </c>
      <c r="G116" s="50">
        <f t="shared" ref="G116:G124" si="3">D116/B116-1</f>
        <v>7.0969009433962338E-2</v>
      </c>
      <c r="H116" s="41"/>
      <c r="I116" s="41"/>
    </row>
    <row r="117" spans="1:10" x14ac:dyDescent="0.25">
      <c r="A117" s="36" t="s">
        <v>102</v>
      </c>
      <c r="B117" s="51">
        <v>60000</v>
      </c>
      <c r="C117" s="43"/>
      <c r="D117" s="49">
        <v>1199377.04</v>
      </c>
      <c r="E117" s="44"/>
      <c r="F117" s="33">
        <f t="shared" si="2"/>
        <v>1139377.04</v>
      </c>
      <c r="G117" s="50">
        <f t="shared" si="3"/>
        <v>18.989617333333335</v>
      </c>
      <c r="H117" s="41"/>
      <c r="I117" s="41"/>
    </row>
    <row r="118" spans="1:10" x14ac:dyDescent="0.25">
      <c r="A118" s="36" t="s">
        <v>103</v>
      </c>
      <c r="B118" s="48">
        <v>120000</v>
      </c>
      <c r="C118" s="43"/>
      <c r="D118" s="49">
        <v>309654.56</v>
      </c>
      <c r="E118" s="44"/>
      <c r="F118" s="33">
        <f t="shared" si="2"/>
        <v>189654.56</v>
      </c>
      <c r="G118" s="50">
        <f t="shared" si="3"/>
        <v>1.5804546666666668</v>
      </c>
      <c r="H118" s="41"/>
      <c r="I118" s="41"/>
    </row>
    <row r="119" spans="1:10" x14ac:dyDescent="0.25">
      <c r="A119" s="36" t="s">
        <v>104</v>
      </c>
      <c r="B119" s="48">
        <v>2400</v>
      </c>
      <c r="C119" s="43"/>
      <c r="D119" s="49">
        <v>0</v>
      </c>
      <c r="E119" s="44"/>
      <c r="F119" s="33">
        <f t="shared" si="2"/>
        <v>-2400</v>
      </c>
      <c r="G119" s="50">
        <f t="shared" si="3"/>
        <v>-1</v>
      </c>
      <c r="H119" s="41"/>
      <c r="I119" s="41"/>
    </row>
    <row r="120" spans="1:10" x14ac:dyDescent="0.25">
      <c r="A120" s="36" t="s">
        <v>111</v>
      </c>
      <c r="B120" s="48">
        <v>41962.5</v>
      </c>
      <c r="C120" s="43"/>
      <c r="D120" s="49">
        <v>41962.5</v>
      </c>
      <c r="E120" s="44"/>
      <c r="F120" s="33">
        <f t="shared" si="2"/>
        <v>0</v>
      </c>
      <c r="G120" s="50">
        <f t="shared" si="3"/>
        <v>0</v>
      </c>
      <c r="H120" s="41"/>
      <c r="I120" s="41"/>
    </row>
    <row r="121" spans="1:10" x14ac:dyDescent="0.25">
      <c r="A121" s="36" t="s">
        <v>105</v>
      </c>
      <c r="B121" s="51">
        <v>500</v>
      </c>
      <c r="C121" s="43"/>
      <c r="D121" s="49">
        <v>50</v>
      </c>
      <c r="E121" s="44"/>
      <c r="F121" s="33">
        <f t="shared" si="2"/>
        <v>-450</v>
      </c>
      <c r="G121" s="50">
        <f t="shared" si="3"/>
        <v>-0.9</v>
      </c>
      <c r="H121" s="41"/>
      <c r="I121" s="41"/>
    </row>
    <row r="122" spans="1:10" x14ac:dyDescent="0.25">
      <c r="A122" s="36" t="s">
        <v>106</v>
      </c>
      <c r="B122" s="48">
        <v>31227.510000000002</v>
      </c>
      <c r="C122" s="43"/>
      <c r="D122" s="49">
        <v>29191.68</v>
      </c>
      <c r="E122" s="44"/>
      <c r="F122" s="33">
        <f t="shared" si="2"/>
        <v>-2035.8300000000017</v>
      </c>
      <c r="G122" s="50">
        <f t="shared" si="3"/>
        <v>-6.5193478442565622E-2</v>
      </c>
      <c r="H122" s="41"/>
      <c r="I122" s="41"/>
    </row>
    <row r="123" spans="1:10" x14ac:dyDescent="0.25">
      <c r="A123" s="36" t="s">
        <v>107</v>
      </c>
      <c r="B123" s="48">
        <v>24549.050000000003</v>
      </c>
      <c r="C123" s="43"/>
      <c r="D123" s="49">
        <v>19408.68</v>
      </c>
      <c r="E123" s="44"/>
      <c r="F123" s="33">
        <f t="shared" si="2"/>
        <v>-5140.3700000000026</v>
      </c>
      <c r="G123" s="50">
        <f t="shared" si="3"/>
        <v>-0.20939180945902192</v>
      </c>
      <c r="H123" s="41"/>
      <c r="I123" s="41"/>
    </row>
    <row r="124" spans="1:10" x14ac:dyDescent="0.25">
      <c r="A124" s="36" t="s">
        <v>108</v>
      </c>
      <c r="B124" s="48">
        <v>61985.919999999998</v>
      </c>
      <c r="C124" s="43"/>
      <c r="D124" s="49">
        <v>72883.820000000007</v>
      </c>
      <c r="E124" s="44"/>
      <c r="F124" s="33">
        <f t="shared" si="2"/>
        <v>10897.900000000009</v>
      </c>
      <c r="G124" s="50">
        <f t="shared" si="3"/>
        <v>0.17581250709838625</v>
      </c>
      <c r="H124" s="41"/>
      <c r="I124" s="41"/>
    </row>
    <row r="125" spans="1:10" x14ac:dyDescent="0.25">
      <c r="A125" s="36" t="s">
        <v>109</v>
      </c>
      <c r="B125" s="48">
        <v>0</v>
      </c>
      <c r="C125" s="43"/>
      <c r="D125" s="49">
        <v>0</v>
      </c>
      <c r="E125" s="44"/>
      <c r="F125" s="33">
        <f t="shared" si="2"/>
        <v>0</v>
      </c>
      <c r="G125" s="50">
        <v>0</v>
      </c>
      <c r="H125" s="41"/>
      <c r="I125" s="41"/>
    </row>
    <row r="126" spans="1:10" x14ac:dyDescent="0.25">
      <c r="A126" s="67" t="s">
        <v>110</v>
      </c>
      <c r="B126" s="68">
        <v>11000000</v>
      </c>
      <c r="C126" s="69"/>
      <c r="D126" s="73">
        <v>0</v>
      </c>
      <c r="E126" s="70"/>
      <c r="F126" s="33">
        <f t="shared" si="2"/>
        <v>-11000000</v>
      </c>
      <c r="G126" s="50">
        <f>D126/B126-1</f>
        <v>-1</v>
      </c>
      <c r="H126" s="41"/>
      <c r="I126" s="41"/>
    </row>
    <row r="127" spans="1:10" ht="19.5" customHeight="1" thickBot="1" x14ac:dyDescent="0.3">
      <c r="A127" s="52" t="s">
        <v>112</v>
      </c>
      <c r="B127" s="53">
        <f>B36+B50</f>
        <v>937541219.59000027</v>
      </c>
      <c r="C127" s="54">
        <f>C36+C50</f>
        <v>1</v>
      </c>
      <c r="D127" s="53">
        <f>D36+D50</f>
        <v>477685170.99999994</v>
      </c>
      <c r="E127" s="54">
        <f t="shared" ref="E127" si="4">E36+E50</f>
        <v>1</v>
      </c>
      <c r="F127" s="53">
        <f>F36+F50</f>
        <v>-459856048.59000033</v>
      </c>
      <c r="G127" s="55">
        <f>D127/B127-1</f>
        <v>-0.49049155277791601</v>
      </c>
      <c r="H127" s="41"/>
      <c r="I127" s="41"/>
      <c r="J127" s="30"/>
    </row>
    <row r="128" spans="1:10" ht="19.5" customHeight="1" thickBot="1" x14ac:dyDescent="0.3">
      <c r="A128" s="56"/>
      <c r="B128" s="57"/>
      <c r="C128" s="58"/>
      <c r="D128" s="57"/>
      <c r="E128" s="58"/>
      <c r="F128" s="58"/>
      <c r="G128" s="58"/>
      <c r="H128" s="63"/>
      <c r="I128" s="30"/>
      <c r="J128" s="40"/>
    </row>
    <row r="129" spans="1:10" s="60" customFormat="1" ht="20.25" customHeight="1" x14ac:dyDescent="0.25">
      <c r="A129" s="59" t="s">
        <v>113</v>
      </c>
      <c r="B129" s="5"/>
      <c r="C129" s="5"/>
      <c r="D129" s="5"/>
      <c r="E129" s="5"/>
      <c r="F129" s="5"/>
      <c r="G129" s="7"/>
    </row>
    <row r="130" spans="1:10" ht="38.25" customHeight="1" x14ac:dyDescent="0.25">
      <c r="A130" s="88" t="s">
        <v>121</v>
      </c>
      <c r="B130" s="89"/>
      <c r="C130" s="89"/>
      <c r="D130" s="89"/>
      <c r="E130" s="89"/>
      <c r="F130" s="89"/>
      <c r="G130" s="90"/>
    </row>
    <row r="131" spans="1:10" ht="6" customHeight="1" thickBot="1" x14ac:dyDescent="0.3">
      <c r="A131" s="74"/>
      <c r="B131" s="75"/>
      <c r="C131" s="75"/>
      <c r="D131" s="75"/>
      <c r="E131" s="75"/>
      <c r="F131" s="75"/>
      <c r="G131" s="76"/>
    </row>
    <row r="132" spans="1:10" ht="6" customHeight="1" x14ac:dyDescent="0.25">
      <c r="A132" s="61"/>
      <c r="B132" s="61"/>
      <c r="C132" s="61"/>
      <c r="D132" s="61"/>
      <c r="E132" s="61"/>
      <c r="F132" s="61"/>
      <c r="G132" s="61"/>
    </row>
    <row r="133" spans="1:10" ht="22.5" customHeight="1" x14ac:dyDescent="0.25">
      <c r="A133" s="61"/>
      <c r="B133" s="61"/>
      <c r="C133" s="61"/>
      <c r="D133" s="61"/>
      <c r="E133" s="61"/>
      <c r="F133" s="61"/>
      <c r="G133" s="61"/>
    </row>
    <row r="134" spans="1:10" ht="24.75" customHeight="1" x14ac:dyDescent="0.25">
      <c r="A134" s="61"/>
      <c r="B134" s="62"/>
      <c r="C134" s="61"/>
      <c r="D134" s="62"/>
      <c r="E134" s="61"/>
      <c r="F134" s="61"/>
      <c r="G134" s="61"/>
      <c r="J134" s="63"/>
    </row>
    <row r="135" spans="1:10" s="66" customFormat="1" ht="12.75" x14ac:dyDescent="0.2">
      <c r="A135" s="64"/>
      <c r="B135" s="65"/>
      <c r="C135" s="65"/>
      <c r="D135" s="65"/>
      <c r="E135" s="65"/>
      <c r="F135" s="65"/>
      <c r="G135" s="65"/>
    </row>
    <row r="146" spans="4:4" x14ac:dyDescent="0.25">
      <c r="D146" s="63"/>
    </row>
    <row r="150" spans="4:4" x14ac:dyDescent="0.25">
      <c r="D150" s="41"/>
    </row>
  </sheetData>
  <mergeCells count="7">
    <mergeCell ref="A131:G131"/>
    <mergeCell ref="F1:G1"/>
    <mergeCell ref="A2:G2"/>
    <mergeCell ref="A3:G3"/>
    <mergeCell ref="A4:G4"/>
    <mergeCell ref="A5:G5"/>
    <mergeCell ref="A130:G130"/>
  </mergeCells>
  <printOptions horizontalCentered="1"/>
  <pageMargins left="0.51181102362204722" right="0.31496062992125984" top="0.59055118110236227" bottom="1.574803149606299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IP-3</vt:lpstr>
      <vt:lpstr>'IP-3'!Títulos_a_imprimir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2022-03-08T19:52:22Z</cp:lastPrinted>
  <dcterms:created xsi:type="dcterms:W3CDTF">2022-02-08T21:53:52Z</dcterms:created>
  <dcterms:modified xsi:type="dcterms:W3CDTF">2022-03-11T16:58:13Z</dcterms:modified>
</cp:coreProperties>
</file>