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2515" windowHeight="9285"/>
  </bookViews>
  <sheets>
    <sheet name="IP-4 " sheetId="1" r:id="rId1"/>
  </sheets>
  <definedNames>
    <definedName name="_xlnm.Print_Titles" localSheetId="0">'IP-4 '!$2:$9</definedName>
  </definedNames>
  <calcPr calcId="145621"/>
</workbook>
</file>

<file path=xl/calcChain.xml><?xml version="1.0" encoding="utf-8"?>
<calcChain xmlns="http://schemas.openxmlformats.org/spreadsheetml/2006/main">
  <c r="D81" i="1" l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G74" i="1" s="1"/>
  <c r="F74" i="1"/>
  <c r="E74" i="1"/>
  <c r="D74" i="1"/>
  <c r="C74" i="1"/>
  <c r="B74" i="1"/>
  <c r="D73" i="1"/>
  <c r="G73" i="1" s="1"/>
  <c r="D72" i="1"/>
  <c r="G72" i="1" s="1"/>
  <c r="D71" i="1"/>
  <c r="G71" i="1" s="1"/>
  <c r="G70" i="1" s="1"/>
  <c r="F70" i="1"/>
  <c r="E70" i="1"/>
  <c r="D70" i="1"/>
  <c r="C70" i="1"/>
  <c r="B70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G62" i="1" s="1"/>
  <c r="F62" i="1"/>
  <c r="E62" i="1"/>
  <c r="D62" i="1"/>
  <c r="C62" i="1"/>
  <c r="B62" i="1"/>
  <c r="D61" i="1"/>
  <c r="G61" i="1" s="1"/>
  <c r="D60" i="1"/>
  <c r="G60" i="1" s="1"/>
  <c r="D59" i="1"/>
  <c r="G59" i="1" s="1"/>
  <c r="G58" i="1" s="1"/>
  <c r="F58" i="1"/>
  <c r="E58" i="1"/>
  <c r="D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G48" i="1" s="1"/>
  <c r="F48" i="1"/>
  <c r="E48" i="1"/>
  <c r="D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G38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G18" i="1" s="1"/>
  <c r="F18" i="1"/>
  <c r="E18" i="1"/>
  <c r="D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G82" i="1" s="1"/>
  <c r="F10" i="1"/>
  <c r="F82" i="1" s="1"/>
  <c r="E10" i="1"/>
  <c r="E82" i="1" s="1"/>
  <c r="D10" i="1"/>
  <c r="D82" i="1" s="1"/>
  <c r="C10" i="1"/>
  <c r="C82" i="1" s="1"/>
  <c r="B10" i="1"/>
  <c r="B82" i="1" s="1"/>
</calcChain>
</file>

<file path=xl/sharedStrings.xml><?xml version="1.0" encoding="utf-8"?>
<sst xmlns="http://schemas.openxmlformats.org/spreadsheetml/2006/main" count="88" uniqueCount="88">
  <si>
    <t>Formato IP-4</t>
  </si>
  <si>
    <t>NOMBRE DEL ENTE: COMISION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</si>
  <si>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</si>
  <si>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</si>
  <si>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al 31 de Diciembre de 2019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</si>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</sst>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3" applyFont="1" applyFill="1"/>
    <xf numFmtId="0" fontId="3" fillId="0" borderId="0" xfId="3" applyFont="1" applyFill="1" applyAlignment="1">
      <alignment horizontal="right"/>
    </xf>
    <xf numFmtId="0" fontId="2" fillId="0" borderId="0" xfId="3" applyFont="1"/>
    <xf numFmtId="0" fontId="3" fillId="0" borderId="0" xfId="3" applyFont="1" applyFill="1" applyAlignment="1">
      <alignment horizontal="right"/>
    </xf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justify"/>
    </xf>
    <xf numFmtId="43" fontId="5" fillId="0" borderId="17" xfId="3" applyNumberFormat="1" applyFont="1" applyFill="1" applyBorder="1"/>
    <xf numFmtId="43" fontId="5" fillId="0" borderId="18" xfId="3" applyNumberFormat="1" applyFont="1" applyFill="1" applyBorder="1"/>
    <xf numFmtId="0" fontId="6" fillId="0" borderId="19" xfId="3" applyFont="1" applyFill="1" applyBorder="1" applyAlignment="1">
      <alignment horizontal="justify"/>
    </xf>
    <xf numFmtId="43" fontId="6" fillId="0" borderId="20" xfId="7" applyFont="1" applyFill="1" applyBorder="1"/>
    <xf numFmtId="43" fontId="6" fillId="0" borderId="21" xfId="7" applyFont="1" applyFill="1" applyBorder="1"/>
    <xf numFmtId="0" fontId="5" fillId="0" borderId="19" xfId="3" applyFont="1" applyFill="1" applyBorder="1" applyAlignment="1">
      <alignment horizontal="justify"/>
    </xf>
    <xf numFmtId="43" fontId="5" fillId="0" borderId="20" xfId="7" applyFont="1" applyFill="1" applyBorder="1"/>
    <xf numFmtId="43" fontId="5" fillId="0" borderId="21" xfId="7" applyFont="1" applyFill="1" applyBorder="1"/>
    <xf numFmtId="0" fontId="6" fillId="0" borderId="16" xfId="3" applyFont="1" applyFill="1" applyBorder="1" applyAlignment="1">
      <alignment horizontal="justify"/>
    </xf>
    <xf numFmtId="0" fontId="6" fillId="0" borderId="16" xfId="3" applyFont="1" applyFill="1" applyBorder="1" applyAlignment="1">
      <alignment horizontal="justify" vertical="center"/>
    </xf>
    <xf numFmtId="0" fontId="6" fillId="0" borderId="22" xfId="3" applyFont="1" applyFill="1" applyBorder="1" applyAlignment="1">
      <alignment horizontal="justify"/>
    </xf>
    <xf numFmtId="43" fontId="6" fillId="0" borderId="15" xfId="1" applyFont="1" applyFill="1" applyBorder="1"/>
    <xf numFmtId="43" fontId="6" fillId="0" borderId="23" xfId="7" applyFont="1" applyFill="1" applyBorder="1"/>
    <xf numFmtId="43" fontId="6" fillId="0" borderId="24" xfId="7" applyFont="1" applyFill="1" applyBorder="1"/>
    <xf numFmtId="0" fontId="5" fillId="0" borderId="13" xfId="3" applyFont="1" applyFill="1" applyBorder="1" applyAlignment="1"/>
    <xf numFmtId="44" fontId="5" fillId="0" borderId="13" xfId="2" applyFont="1" applyFill="1" applyBorder="1"/>
    <xf numFmtId="44" fontId="2" fillId="0" borderId="0" xfId="3" applyNumberFormat="1" applyFont="1"/>
    <xf numFmtId="0" fontId="7" fillId="0" borderId="0" xfId="4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4" fillId="0" borderId="0" xfId="4" applyFont="1"/>
    <xf numFmtId="43" fontId="8" fillId="0" borderId="0" xfId="1" applyFont="1" applyFill="1"/>
    <xf numFmtId="0" fontId="8" fillId="0" borderId="0" xfId="3" applyFont="1" applyFill="1"/>
    <xf numFmtId="44" fontId="8" fillId="0" borderId="0" xfId="3" applyNumberFormat="1" applyFont="1" applyFill="1"/>
    <xf numFmtId="43" fontId="8" fillId="0" borderId="0" xfId="3" applyNumberFormat="1" applyFont="1" applyFill="1"/>
    <xf numFmtId="0" fontId="2" fillId="0" borderId="0" xfId="3" applyFont="1" applyFill="1" applyAlignment="1">
      <alignment horizontal="right"/>
    </xf>
    <xf numFmtId="43" fontId="2" fillId="0" borderId="0" xfId="3" applyNumberFormat="1" applyFont="1" applyFill="1"/>
  </cellXfs>
  <cellStyles count="25">
    <cellStyle name="Millares" xfId="1" builtinId="3"/>
    <cellStyle name="Millares 2 2" xfId="7"/>
    <cellStyle name="Millares 2 3" xfId="8"/>
    <cellStyle name="Millares 5" xfId="9"/>
    <cellStyle name="Moneda" xfId="2" builtinId="4"/>
    <cellStyle name="Moneda 2 2" xfId="10"/>
    <cellStyle name="Normal" xfId="0" builtinId="0"/>
    <cellStyle name="Normal 10" xfId="11"/>
    <cellStyle name="Normal 15" xfId="5"/>
    <cellStyle name="Normal 2" xfId="12"/>
    <cellStyle name="Normal 2 2" xfId="6"/>
    <cellStyle name="Normal 3" xfId="13"/>
    <cellStyle name="Normal 3 2" xfId="14"/>
    <cellStyle name="Normal 4" xfId="15"/>
    <cellStyle name="Normal 6 3 2 2" xfId="16"/>
    <cellStyle name="Normal 6 4" xfId="3"/>
    <cellStyle name="Normal 6 4 2" xfId="17"/>
    <cellStyle name="Normal 7 2" xfId="18"/>
    <cellStyle name="Normal 7 2 2" xfId="19"/>
    <cellStyle name="Normal 7 3 2" xfId="20"/>
    <cellStyle name="Normal 7 4" xfId="21"/>
    <cellStyle name="Normal 9 3" xfId="22"/>
    <cellStyle name="Normal_Formatos aspecto Financiero 2 2" xfId="4"/>
    <cellStyle name="Porcentaje 2" xfId="23"/>
    <cellStyle name="Porcentual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87</xdr:row>
      <xdr:rowOff>19051</xdr:rowOff>
    </xdr:from>
    <xdr:to>
      <xdr:col>0</xdr:col>
      <xdr:colOff>1962150</xdr:colOff>
      <xdr:row>93</xdr:row>
      <xdr:rowOff>66675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050" y="1680210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del Depto.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2670313</xdr:colOff>
      <xdr:row>87</xdr:row>
      <xdr:rowOff>28575</xdr:rowOff>
    </xdr:from>
    <xdr:to>
      <xdr:col>2</xdr:col>
      <xdr:colOff>447675</xdr:colOff>
      <xdr:row>93</xdr:row>
      <xdr:rowOff>76199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670313" y="16811625"/>
          <a:ext cx="160641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7868</xdr:colOff>
      <xdr:row>87</xdr:row>
      <xdr:rowOff>0</xdr:rowOff>
    </xdr:from>
    <xdr:to>
      <xdr:col>4</xdr:col>
      <xdr:colOff>1007993</xdr:colOff>
      <xdr:row>93</xdr:row>
      <xdr:rowOff>47624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856093" y="16783050"/>
          <a:ext cx="20097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181389</xdr:colOff>
      <xdr:row>86</xdr:row>
      <xdr:rowOff>173934</xdr:rowOff>
    </xdr:from>
    <xdr:to>
      <xdr:col>6</xdr:col>
      <xdr:colOff>985216</xdr:colOff>
      <xdr:row>93</xdr:row>
      <xdr:rowOff>31058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7096539" y="16766484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pane ySplit="9" topLeftCell="A10" activePane="bottomLeft" state="frozen"/>
      <selection pane="bottomLeft" activeCell="A21" sqref="A21"/>
    </sheetView>
  </sheetViews>
  <sheetFormatPr baseColWidth="10" defaultRowHeight="15" x14ac:dyDescent="0.25"/>
  <cols>
    <col min="1" max="1" width="42.28515625" style="1" customWidth="1"/>
    <col min="2" max="2" width="15.140625" style="1" customWidth="1"/>
    <col min="3" max="3" width="15.28515625" style="1" bestFit="1" customWidth="1"/>
    <col min="4" max="4" width="15.140625" style="1" customWidth="1"/>
    <col min="5" max="7" width="15.85546875" style="1" bestFit="1" customWidth="1"/>
    <col min="8" max="8" width="11.42578125" style="3"/>
    <col min="9" max="9" width="16.28515625" style="3" bestFit="1" customWidth="1"/>
    <col min="10" max="152" width="11.42578125" style="3"/>
    <col min="153" max="153" width="54.5703125" style="3" customWidth="1"/>
    <col min="154" max="154" width="20.140625" style="3" customWidth="1"/>
    <col min="155" max="155" width="22.5703125" style="3" customWidth="1"/>
    <col min="156" max="156" width="15.7109375" style="3" customWidth="1"/>
    <col min="157" max="157" width="15.42578125" style="3" customWidth="1"/>
    <col min="158" max="158" width="15.7109375" style="3" customWidth="1"/>
    <col min="159" max="159" width="16.85546875" style="3" customWidth="1"/>
    <col min="160" max="408" width="11.42578125" style="3"/>
    <col min="409" max="409" width="54.5703125" style="3" customWidth="1"/>
    <col min="410" max="410" width="20.140625" style="3" customWidth="1"/>
    <col min="411" max="411" width="22.5703125" style="3" customWidth="1"/>
    <col min="412" max="412" width="15.7109375" style="3" customWidth="1"/>
    <col min="413" max="413" width="15.42578125" style="3" customWidth="1"/>
    <col min="414" max="414" width="15.7109375" style="3" customWidth="1"/>
    <col min="415" max="415" width="16.85546875" style="3" customWidth="1"/>
    <col min="416" max="664" width="11.42578125" style="3"/>
    <col min="665" max="665" width="54.5703125" style="3" customWidth="1"/>
    <col min="666" max="666" width="20.140625" style="3" customWidth="1"/>
    <col min="667" max="667" width="22.5703125" style="3" customWidth="1"/>
    <col min="668" max="668" width="15.7109375" style="3" customWidth="1"/>
    <col min="669" max="669" width="15.42578125" style="3" customWidth="1"/>
    <col min="670" max="670" width="15.7109375" style="3" customWidth="1"/>
    <col min="671" max="671" width="16.85546875" style="3" customWidth="1"/>
    <col min="672" max="920" width="11.42578125" style="3"/>
    <col min="921" max="921" width="54.5703125" style="3" customWidth="1"/>
    <col min="922" max="922" width="20.140625" style="3" customWidth="1"/>
    <col min="923" max="923" width="22.5703125" style="3" customWidth="1"/>
    <col min="924" max="924" width="15.7109375" style="3" customWidth="1"/>
    <col min="925" max="925" width="15.42578125" style="3" customWidth="1"/>
    <col min="926" max="926" width="15.7109375" style="3" customWidth="1"/>
    <col min="927" max="927" width="16.85546875" style="3" customWidth="1"/>
    <col min="928" max="1176" width="11.42578125" style="3"/>
    <col min="1177" max="1177" width="54.5703125" style="3" customWidth="1"/>
    <col min="1178" max="1178" width="20.140625" style="3" customWidth="1"/>
    <col min="1179" max="1179" width="22.5703125" style="3" customWidth="1"/>
    <col min="1180" max="1180" width="15.7109375" style="3" customWidth="1"/>
    <col min="1181" max="1181" width="15.42578125" style="3" customWidth="1"/>
    <col min="1182" max="1182" width="15.7109375" style="3" customWidth="1"/>
    <col min="1183" max="1183" width="16.85546875" style="3" customWidth="1"/>
    <col min="1184" max="1432" width="11.42578125" style="3"/>
    <col min="1433" max="1433" width="54.5703125" style="3" customWidth="1"/>
    <col min="1434" max="1434" width="20.140625" style="3" customWidth="1"/>
    <col min="1435" max="1435" width="22.5703125" style="3" customWidth="1"/>
    <col min="1436" max="1436" width="15.7109375" style="3" customWidth="1"/>
    <col min="1437" max="1437" width="15.42578125" style="3" customWidth="1"/>
    <col min="1438" max="1438" width="15.7109375" style="3" customWidth="1"/>
    <col min="1439" max="1439" width="16.85546875" style="3" customWidth="1"/>
    <col min="1440" max="1688" width="11.42578125" style="3"/>
    <col min="1689" max="1689" width="54.5703125" style="3" customWidth="1"/>
    <col min="1690" max="1690" width="20.140625" style="3" customWidth="1"/>
    <col min="1691" max="1691" width="22.5703125" style="3" customWidth="1"/>
    <col min="1692" max="1692" width="15.7109375" style="3" customWidth="1"/>
    <col min="1693" max="1693" width="15.42578125" style="3" customWidth="1"/>
    <col min="1694" max="1694" width="15.7109375" style="3" customWidth="1"/>
    <col min="1695" max="1695" width="16.85546875" style="3" customWidth="1"/>
    <col min="1696" max="1944" width="11.42578125" style="3"/>
    <col min="1945" max="1945" width="54.5703125" style="3" customWidth="1"/>
    <col min="1946" max="1946" width="20.140625" style="3" customWidth="1"/>
    <col min="1947" max="1947" width="22.5703125" style="3" customWidth="1"/>
    <col min="1948" max="1948" width="15.7109375" style="3" customWidth="1"/>
    <col min="1949" max="1949" width="15.42578125" style="3" customWidth="1"/>
    <col min="1950" max="1950" width="15.7109375" style="3" customWidth="1"/>
    <col min="1951" max="1951" width="16.85546875" style="3" customWidth="1"/>
    <col min="1952" max="2200" width="11.42578125" style="3"/>
    <col min="2201" max="2201" width="54.5703125" style="3" customWidth="1"/>
    <col min="2202" max="2202" width="20.140625" style="3" customWidth="1"/>
    <col min="2203" max="2203" width="22.5703125" style="3" customWidth="1"/>
    <col min="2204" max="2204" width="15.7109375" style="3" customWidth="1"/>
    <col min="2205" max="2205" width="15.42578125" style="3" customWidth="1"/>
    <col min="2206" max="2206" width="15.7109375" style="3" customWidth="1"/>
    <col min="2207" max="2207" width="16.85546875" style="3" customWidth="1"/>
    <col min="2208" max="2456" width="11.42578125" style="3"/>
    <col min="2457" max="2457" width="54.5703125" style="3" customWidth="1"/>
    <col min="2458" max="2458" width="20.140625" style="3" customWidth="1"/>
    <col min="2459" max="2459" width="22.5703125" style="3" customWidth="1"/>
    <col min="2460" max="2460" width="15.7109375" style="3" customWidth="1"/>
    <col min="2461" max="2461" width="15.42578125" style="3" customWidth="1"/>
    <col min="2462" max="2462" width="15.7109375" style="3" customWidth="1"/>
    <col min="2463" max="2463" width="16.85546875" style="3" customWidth="1"/>
    <col min="2464" max="2712" width="11.42578125" style="3"/>
    <col min="2713" max="2713" width="54.5703125" style="3" customWidth="1"/>
    <col min="2714" max="2714" width="20.140625" style="3" customWidth="1"/>
    <col min="2715" max="2715" width="22.5703125" style="3" customWidth="1"/>
    <col min="2716" max="2716" width="15.7109375" style="3" customWidth="1"/>
    <col min="2717" max="2717" width="15.42578125" style="3" customWidth="1"/>
    <col min="2718" max="2718" width="15.7109375" style="3" customWidth="1"/>
    <col min="2719" max="2719" width="16.85546875" style="3" customWidth="1"/>
    <col min="2720" max="2968" width="11.42578125" style="3"/>
    <col min="2969" max="2969" width="54.5703125" style="3" customWidth="1"/>
    <col min="2970" max="2970" width="20.140625" style="3" customWidth="1"/>
    <col min="2971" max="2971" width="22.5703125" style="3" customWidth="1"/>
    <col min="2972" max="2972" width="15.7109375" style="3" customWidth="1"/>
    <col min="2973" max="2973" width="15.42578125" style="3" customWidth="1"/>
    <col min="2974" max="2974" width="15.7109375" style="3" customWidth="1"/>
    <col min="2975" max="2975" width="16.85546875" style="3" customWidth="1"/>
    <col min="2976" max="3224" width="11.42578125" style="3"/>
    <col min="3225" max="3225" width="54.5703125" style="3" customWidth="1"/>
    <col min="3226" max="3226" width="20.140625" style="3" customWidth="1"/>
    <col min="3227" max="3227" width="22.5703125" style="3" customWidth="1"/>
    <col min="3228" max="3228" width="15.7109375" style="3" customWidth="1"/>
    <col min="3229" max="3229" width="15.42578125" style="3" customWidth="1"/>
    <col min="3230" max="3230" width="15.7109375" style="3" customWidth="1"/>
    <col min="3231" max="3231" width="16.85546875" style="3" customWidth="1"/>
    <col min="3232" max="3480" width="11.42578125" style="3"/>
    <col min="3481" max="3481" width="54.5703125" style="3" customWidth="1"/>
    <col min="3482" max="3482" width="20.140625" style="3" customWidth="1"/>
    <col min="3483" max="3483" width="22.5703125" style="3" customWidth="1"/>
    <col min="3484" max="3484" width="15.7109375" style="3" customWidth="1"/>
    <col min="3485" max="3485" width="15.42578125" style="3" customWidth="1"/>
    <col min="3486" max="3486" width="15.7109375" style="3" customWidth="1"/>
    <col min="3487" max="3487" width="16.85546875" style="3" customWidth="1"/>
    <col min="3488" max="3736" width="11.42578125" style="3"/>
    <col min="3737" max="3737" width="54.5703125" style="3" customWidth="1"/>
    <col min="3738" max="3738" width="20.140625" style="3" customWidth="1"/>
    <col min="3739" max="3739" width="22.5703125" style="3" customWidth="1"/>
    <col min="3740" max="3740" width="15.7109375" style="3" customWidth="1"/>
    <col min="3741" max="3741" width="15.42578125" style="3" customWidth="1"/>
    <col min="3742" max="3742" width="15.7109375" style="3" customWidth="1"/>
    <col min="3743" max="3743" width="16.85546875" style="3" customWidth="1"/>
    <col min="3744" max="3992" width="11.42578125" style="3"/>
    <col min="3993" max="3993" width="54.5703125" style="3" customWidth="1"/>
    <col min="3994" max="3994" width="20.140625" style="3" customWidth="1"/>
    <col min="3995" max="3995" width="22.5703125" style="3" customWidth="1"/>
    <col min="3996" max="3996" width="15.7109375" style="3" customWidth="1"/>
    <col min="3997" max="3997" width="15.42578125" style="3" customWidth="1"/>
    <col min="3998" max="3998" width="15.7109375" style="3" customWidth="1"/>
    <col min="3999" max="3999" width="16.85546875" style="3" customWidth="1"/>
    <col min="4000" max="4248" width="11.42578125" style="3"/>
    <col min="4249" max="4249" width="54.5703125" style="3" customWidth="1"/>
    <col min="4250" max="4250" width="20.140625" style="3" customWidth="1"/>
    <col min="4251" max="4251" width="22.5703125" style="3" customWidth="1"/>
    <col min="4252" max="4252" width="15.7109375" style="3" customWidth="1"/>
    <col min="4253" max="4253" width="15.42578125" style="3" customWidth="1"/>
    <col min="4254" max="4254" width="15.7109375" style="3" customWidth="1"/>
    <col min="4255" max="4255" width="16.85546875" style="3" customWidth="1"/>
    <col min="4256" max="4504" width="11.42578125" style="3"/>
    <col min="4505" max="4505" width="54.5703125" style="3" customWidth="1"/>
    <col min="4506" max="4506" width="20.140625" style="3" customWidth="1"/>
    <col min="4507" max="4507" width="22.5703125" style="3" customWidth="1"/>
    <col min="4508" max="4508" width="15.7109375" style="3" customWidth="1"/>
    <col min="4509" max="4509" width="15.42578125" style="3" customWidth="1"/>
    <col min="4510" max="4510" width="15.7109375" style="3" customWidth="1"/>
    <col min="4511" max="4511" width="16.85546875" style="3" customWidth="1"/>
    <col min="4512" max="4760" width="11.42578125" style="3"/>
    <col min="4761" max="4761" width="54.5703125" style="3" customWidth="1"/>
    <col min="4762" max="4762" width="20.140625" style="3" customWidth="1"/>
    <col min="4763" max="4763" width="22.5703125" style="3" customWidth="1"/>
    <col min="4764" max="4764" width="15.7109375" style="3" customWidth="1"/>
    <col min="4765" max="4765" width="15.42578125" style="3" customWidth="1"/>
    <col min="4766" max="4766" width="15.7109375" style="3" customWidth="1"/>
    <col min="4767" max="4767" width="16.85546875" style="3" customWidth="1"/>
    <col min="4768" max="5016" width="11.42578125" style="3"/>
    <col min="5017" max="5017" width="54.5703125" style="3" customWidth="1"/>
    <col min="5018" max="5018" width="20.140625" style="3" customWidth="1"/>
    <col min="5019" max="5019" width="22.5703125" style="3" customWidth="1"/>
    <col min="5020" max="5020" width="15.7109375" style="3" customWidth="1"/>
    <col min="5021" max="5021" width="15.42578125" style="3" customWidth="1"/>
    <col min="5022" max="5022" width="15.7109375" style="3" customWidth="1"/>
    <col min="5023" max="5023" width="16.85546875" style="3" customWidth="1"/>
    <col min="5024" max="5272" width="11.42578125" style="3"/>
    <col min="5273" max="5273" width="54.5703125" style="3" customWidth="1"/>
    <col min="5274" max="5274" width="20.140625" style="3" customWidth="1"/>
    <col min="5275" max="5275" width="22.5703125" style="3" customWidth="1"/>
    <col min="5276" max="5276" width="15.7109375" style="3" customWidth="1"/>
    <col min="5277" max="5277" width="15.42578125" style="3" customWidth="1"/>
    <col min="5278" max="5278" width="15.7109375" style="3" customWidth="1"/>
    <col min="5279" max="5279" width="16.85546875" style="3" customWidth="1"/>
    <col min="5280" max="5528" width="11.42578125" style="3"/>
    <col min="5529" max="5529" width="54.5703125" style="3" customWidth="1"/>
    <col min="5530" max="5530" width="20.140625" style="3" customWidth="1"/>
    <col min="5531" max="5531" width="22.5703125" style="3" customWidth="1"/>
    <col min="5532" max="5532" width="15.7109375" style="3" customWidth="1"/>
    <col min="5533" max="5533" width="15.42578125" style="3" customWidth="1"/>
    <col min="5534" max="5534" width="15.7109375" style="3" customWidth="1"/>
    <col min="5535" max="5535" width="16.85546875" style="3" customWidth="1"/>
    <col min="5536" max="5784" width="11.42578125" style="3"/>
    <col min="5785" max="5785" width="54.5703125" style="3" customWidth="1"/>
    <col min="5786" max="5786" width="20.140625" style="3" customWidth="1"/>
    <col min="5787" max="5787" width="22.5703125" style="3" customWidth="1"/>
    <col min="5788" max="5788" width="15.7109375" style="3" customWidth="1"/>
    <col min="5789" max="5789" width="15.42578125" style="3" customWidth="1"/>
    <col min="5790" max="5790" width="15.7109375" style="3" customWidth="1"/>
    <col min="5791" max="5791" width="16.85546875" style="3" customWidth="1"/>
    <col min="5792" max="6040" width="11.42578125" style="3"/>
    <col min="6041" max="6041" width="54.5703125" style="3" customWidth="1"/>
    <col min="6042" max="6042" width="20.140625" style="3" customWidth="1"/>
    <col min="6043" max="6043" width="22.5703125" style="3" customWidth="1"/>
    <col min="6044" max="6044" width="15.7109375" style="3" customWidth="1"/>
    <col min="6045" max="6045" width="15.42578125" style="3" customWidth="1"/>
    <col min="6046" max="6046" width="15.7109375" style="3" customWidth="1"/>
    <col min="6047" max="6047" width="16.85546875" style="3" customWidth="1"/>
    <col min="6048" max="6296" width="11.42578125" style="3"/>
    <col min="6297" max="6297" width="54.5703125" style="3" customWidth="1"/>
    <col min="6298" max="6298" width="20.140625" style="3" customWidth="1"/>
    <col min="6299" max="6299" width="22.5703125" style="3" customWidth="1"/>
    <col min="6300" max="6300" width="15.7109375" style="3" customWidth="1"/>
    <col min="6301" max="6301" width="15.42578125" style="3" customWidth="1"/>
    <col min="6302" max="6302" width="15.7109375" style="3" customWidth="1"/>
    <col min="6303" max="6303" width="16.85546875" style="3" customWidth="1"/>
    <col min="6304" max="6552" width="11.42578125" style="3"/>
    <col min="6553" max="6553" width="54.5703125" style="3" customWidth="1"/>
    <col min="6554" max="6554" width="20.140625" style="3" customWidth="1"/>
    <col min="6555" max="6555" width="22.5703125" style="3" customWidth="1"/>
    <col min="6556" max="6556" width="15.7109375" style="3" customWidth="1"/>
    <col min="6557" max="6557" width="15.42578125" style="3" customWidth="1"/>
    <col min="6558" max="6558" width="15.7109375" style="3" customWidth="1"/>
    <col min="6559" max="6559" width="16.85546875" style="3" customWidth="1"/>
    <col min="6560" max="6808" width="11.42578125" style="3"/>
    <col min="6809" max="6809" width="54.5703125" style="3" customWidth="1"/>
    <col min="6810" max="6810" width="20.140625" style="3" customWidth="1"/>
    <col min="6811" max="6811" width="22.5703125" style="3" customWidth="1"/>
    <col min="6812" max="6812" width="15.7109375" style="3" customWidth="1"/>
    <col min="6813" max="6813" width="15.42578125" style="3" customWidth="1"/>
    <col min="6814" max="6814" width="15.7109375" style="3" customWidth="1"/>
    <col min="6815" max="6815" width="16.85546875" style="3" customWidth="1"/>
    <col min="6816" max="7064" width="11.42578125" style="3"/>
    <col min="7065" max="7065" width="54.5703125" style="3" customWidth="1"/>
    <col min="7066" max="7066" width="20.140625" style="3" customWidth="1"/>
    <col min="7067" max="7067" width="22.5703125" style="3" customWidth="1"/>
    <col min="7068" max="7068" width="15.7109375" style="3" customWidth="1"/>
    <col min="7069" max="7069" width="15.42578125" style="3" customWidth="1"/>
    <col min="7070" max="7070" width="15.7109375" style="3" customWidth="1"/>
    <col min="7071" max="7071" width="16.85546875" style="3" customWidth="1"/>
    <col min="7072" max="7320" width="11.42578125" style="3"/>
    <col min="7321" max="7321" width="54.5703125" style="3" customWidth="1"/>
    <col min="7322" max="7322" width="20.140625" style="3" customWidth="1"/>
    <col min="7323" max="7323" width="22.5703125" style="3" customWidth="1"/>
    <col min="7324" max="7324" width="15.7109375" style="3" customWidth="1"/>
    <col min="7325" max="7325" width="15.42578125" style="3" customWidth="1"/>
    <col min="7326" max="7326" width="15.7109375" style="3" customWidth="1"/>
    <col min="7327" max="7327" width="16.85546875" style="3" customWidth="1"/>
    <col min="7328" max="7576" width="11.42578125" style="3"/>
    <col min="7577" max="7577" width="54.5703125" style="3" customWidth="1"/>
    <col min="7578" max="7578" width="20.140625" style="3" customWidth="1"/>
    <col min="7579" max="7579" width="22.5703125" style="3" customWidth="1"/>
    <col min="7580" max="7580" width="15.7109375" style="3" customWidth="1"/>
    <col min="7581" max="7581" width="15.42578125" style="3" customWidth="1"/>
    <col min="7582" max="7582" width="15.7109375" style="3" customWidth="1"/>
    <col min="7583" max="7583" width="16.85546875" style="3" customWidth="1"/>
    <col min="7584" max="7832" width="11.42578125" style="3"/>
    <col min="7833" max="7833" width="54.5703125" style="3" customWidth="1"/>
    <col min="7834" max="7834" width="20.140625" style="3" customWidth="1"/>
    <col min="7835" max="7835" width="22.5703125" style="3" customWidth="1"/>
    <col min="7836" max="7836" width="15.7109375" style="3" customWidth="1"/>
    <col min="7837" max="7837" width="15.42578125" style="3" customWidth="1"/>
    <col min="7838" max="7838" width="15.7109375" style="3" customWidth="1"/>
    <col min="7839" max="7839" width="16.85546875" style="3" customWidth="1"/>
    <col min="7840" max="8088" width="11.42578125" style="3"/>
    <col min="8089" max="8089" width="54.5703125" style="3" customWidth="1"/>
    <col min="8090" max="8090" width="20.140625" style="3" customWidth="1"/>
    <col min="8091" max="8091" width="22.5703125" style="3" customWidth="1"/>
    <col min="8092" max="8092" width="15.7109375" style="3" customWidth="1"/>
    <col min="8093" max="8093" width="15.42578125" style="3" customWidth="1"/>
    <col min="8094" max="8094" width="15.7109375" style="3" customWidth="1"/>
    <col min="8095" max="8095" width="16.85546875" style="3" customWidth="1"/>
    <col min="8096" max="8344" width="11.42578125" style="3"/>
    <col min="8345" max="8345" width="54.5703125" style="3" customWidth="1"/>
    <col min="8346" max="8346" width="20.140625" style="3" customWidth="1"/>
    <col min="8347" max="8347" width="22.5703125" style="3" customWidth="1"/>
    <col min="8348" max="8348" width="15.7109375" style="3" customWidth="1"/>
    <col min="8349" max="8349" width="15.42578125" style="3" customWidth="1"/>
    <col min="8350" max="8350" width="15.7109375" style="3" customWidth="1"/>
    <col min="8351" max="8351" width="16.85546875" style="3" customWidth="1"/>
    <col min="8352" max="8600" width="11.42578125" style="3"/>
    <col min="8601" max="8601" width="54.5703125" style="3" customWidth="1"/>
    <col min="8602" max="8602" width="20.140625" style="3" customWidth="1"/>
    <col min="8603" max="8603" width="22.5703125" style="3" customWidth="1"/>
    <col min="8604" max="8604" width="15.7109375" style="3" customWidth="1"/>
    <col min="8605" max="8605" width="15.42578125" style="3" customWidth="1"/>
    <col min="8606" max="8606" width="15.7109375" style="3" customWidth="1"/>
    <col min="8607" max="8607" width="16.85546875" style="3" customWidth="1"/>
    <col min="8608" max="8856" width="11.42578125" style="3"/>
    <col min="8857" max="8857" width="54.5703125" style="3" customWidth="1"/>
    <col min="8858" max="8858" width="20.140625" style="3" customWidth="1"/>
    <col min="8859" max="8859" width="22.5703125" style="3" customWidth="1"/>
    <col min="8860" max="8860" width="15.7109375" style="3" customWidth="1"/>
    <col min="8861" max="8861" width="15.42578125" style="3" customWidth="1"/>
    <col min="8862" max="8862" width="15.7109375" style="3" customWidth="1"/>
    <col min="8863" max="8863" width="16.85546875" style="3" customWidth="1"/>
    <col min="8864" max="9112" width="11.42578125" style="3"/>
    <col min="9113" max="9113" width="54.5703125" style="3" customWidth="1"/>
    <col min="9114" max="9114" width="20.140625" style="3" customWidth="1"/>
    <col min="9115" max="9115" width="22.5703125" style="3" customWidth="1"/>
    <col min="9116" max="9116" width="15.7109375" style="3" customWidth="1"/>
    <col min="9117" max="9117" width="15.42578125" style="3" customWidth="1"/>
    <col min="9118" max="9118" width="15.7109375" style="3" customWidth="1"/>
    <col min="9119" max="9119" width="16.85546875" style="3" customWidth="1"/>
    <col min="9120" max="9368" width="11.42578125" style="3"/>
    <col min="9369" max="9369" width="54.5703125" style="3" customWidth="1"/>
    <col min="9370" max="9370" width="20.140625" style="3" customWidth="1"/>
    <col min="9371" max="9371" width="22.5703125" style="3" customWidth="1"/>
    <col min="9372" max="9372" width="15.7109375" style="3" customWidth="1"/>
    <col min="9373" max="9373" width="15.42578125" style="3" customWidth="1"/>
    <col min="9374" max="9374" width="15.7109375" style="3" customWidth="1"/>
    <col min="9375" max="9375" width="16.85546875" style="3" customWidth="1"/>
    <col min="9376" max="9624" width="11.42578125" style="3"/>
    <col min="9625" max="9625" width="54.5703125" style="3" customWidth="1"/>
    <col min="9626" max="9626" width="20.140625" style="3" customWidth="1"/>
    <col min="9627" max="9627" width="22.5703125" style="3" customWidth="1"/>
    <col min="9628" max="9628" width="15.7109375" style="3" customWidth="1"/>
    <col min="9629" max="9629" width="15.42578125" style="3" customWidth="1"/>
    <col min="9630" max="9630" width="15.7109375" style="3" customWidth="1"/>
    <col min="9631" max="9631" width="16.85546875" style="3" customWidth="1"/>
    <col min="9632" max="9880" width="11.42578125" style="3"/>
    <col min="9881" max="9881" width="54.5703125" style="3" customWidth="1"/>
    <col min="9882" max="9882" width="20.140625" style="3" customWidth="1"/>
    <col min="9883" max="9883" width="22.5703125" style="3" customWidth="1"/>
    <col min="9884" max="9884" width="15.7109375" style="3" customWidth="1"/>
    <col min="9885" max="9885" width="15.42578125" style="3" customWidth="1"/>
    <col min="9886" max="9886" width="15.7109375" style="3" customWidth="1"/>
    <col min="9887" max="9887" width="16.85546875" style="3" customWidth="1"/>
    <col min="9888" max="10136" width="11.42578125" style="3"/>
    <col min="10137" max="10137" width="54.5703125" style="3" customWidth="1"/>
    <col min="10138" max="10138" width="20.140625" style="3" customWidth="1"/>
    <col min="10139" max="10139" width="22.5703125" style="3" customWidth="1"/>
    <col min="10140" max="10140" width="15.7109375" style="3" customWidth="1"/>
    <col min="10141" max="10141" width="15.42578125" style="3" customWidth="1"/>
    <col min="10142" max="10142" width="15.7109375" style="3" customWidth="1"/>
    <col min="10143" max="10143" width="16.85546875" style="3" customWidth="1"/>
    <col min="10144" max="10392" width="11.42578125" style="3"/>
    <col min="10393" max="10393" width="54.5703125" style="3" customWidth="1"/>
    <col min="10394" max="10394" width="20.140625" style="3" customWidth="1"/>
    <col min="10395" max="10395" width="22.5703125" style="3" customWidth="1"/>
    <col min="10396" max="10396" width="15.7109375" style="3" customWidth="1"/>
    <col min="10397" max="10397" width="15.42578125" style="3" customWidth="1"/>
    <col min="10398" max="10398" width="15.7109375" style="3" customWidth="1"/>
    <col min="10399" max="10399" width="16.85546875" style="3" customWidth="1"/>
    <col min="10400" max="10648" width="11.42578125" style="3"/>
    <col min="10649" max="10649" width="54.5703125" style="3" customWidth="1"/>
    <col min="10650" max="10650" width="20.140625" style="3" customWidth="1"/>
    <col min="10651" max="10651" width="22.5703125" style="3" customWidth="1"/>
    <col min="10652" max="10652" width="15.7109375" style="3" customWidth="1"/>
    <col min="10653" max="10653" width="15.42578125" style="3" customWidth="1"/>
    <col min="10654" max="10654" width="15.7109375" style="3" customWidth="1"/>
    <col min="10655" max="10655" width="16.85546875" style="3" customWidth="1"/>
    <col min="10656" max="10904" width="11.42578125" style="3"/>
    <col min="10905" max="10905" width="54.5703125" style="3" customWidth="1"/>
    <col min="10906" max="10906" width="20.140625" style="3" customWidth="1"/>
    <col min="10907" max="10907" width="22.5703125" style="3" customWidth="1"/>
    <col min="10908" max="10908" width="15.7109375" style="3" customWidth="1"/>
    <col min="10909" max="10909" width="15.42578125" style="3" customWidth="1"/>
    <col min="10910" max="10910" width="15.7109375" style="3" customWidth="1"/>
    <col min="10911" max="10911" width="16.85546875" style="3" customWidth="1"/>
    <col min="10912" max="11160" width="11.42578125" style="3"/>
    <col min="11161" max="11161" width="54.5703125" style="3" customWidth="1"/>
    <col min="11162" max="11162" width="20.140625" style="3" customWidth="1"/>
    <col min="11163" max="11163" width="22.5703125" style="3" customWidth="1"/>
    <col min="11164" max="11164" width="15.7109375" style="3" customWidth="1"/>
    <col min="11165" max="11165" width="15.42578125" style="3" customWidth="1"/>
    <col min="11166" max="11166" width="15.7109375" style="3" customWidth="1"/>
    <col min="11167" max="11167" width="16.85546875" style="3" customWidth="1"/>
    <col min="11168" max="11416" width="11.42578125" style="3"/>
    <col min="11417" max="11417" width="54.5703125" style="3" customWidth="1"/>
    <col min="11418" max="11418" width="20.140625" style="3" customWidth="1"/>
    <col min="11419" max="11419" width="22.5703125" style="3" customWidth="1"/>
    <col min="11420" max="11420" width="15.7109375" style="3" customWidth="1"/>
    <col min="11421" max="11421" width="15.42578125" style="3" customWidth="1"/>
    <col min="11422" max="11422" width="15.7109375" style="3" customWidth="1"/>
    <col min="11423" max="11423" width="16.85546875" style="3" customWidth="1"/>
    <col min="11424" max="11672" width="11.42578125" style="3"/>
    <col min="11673" max="11673" width="54.5703125" style="3" customWidth="1"/>
    <col min="11674" max="11674" width="20.140625" style="3" customWidth="1"/>
    <col min="11675" max="11675" width="22.5703125" style="3" customWidth="1"/>
    <col min="11676" max="11676" width="15.7109375" style="3" customWidth="1"/>
    <col min="11677" max="11677" width="15.42578125" style="3" customWidth="1"/>
    <col min="11678" max="11678" width="15.7109375" style="3" customWidth="1"/>
    <col min="11679" max="11679" width="16.85546875" style="3" customWidth="1"/>
    <col min="11680" max="11928" width="11.42578125" style="3"/>
    <col min="11929" max="11929" width="54.5703125" style="3" customWidth="1"/>
    <col min="11930" max="11930" width="20.140625" style="3" customWidth="1"/>
    <col min="11931" max="11931" width="22.5703125" style="3" customWidth="1"/>
    <col min="11932" max="11932" width="15.7109375" style="3" customWidth="1"/>
    <col min="11933" max="11933" width="15.42578125" style="3" customWidth="1"/>
    <col min="11934" max="11934" width="15.7109375" style="3" customWidth="1"/>
    <col min="11935" max="11935" width="16.85546875" style="3" customWidth="1"/>
    <col min="11936" max="12184" width="11.42578125" style="3"/>
    <col min="12185" max="12185" width="54.5703125" style="3" customWidth="1"/>
    <col min="12186" max="12186" width="20.140625" style="3" customWidth="1"/>
    <col min="12187" max="12187" width="22.5703125" style="3" customWidth="1"/>
    <col min="12188" max="12188" width="15.7109375" style="3" customWidth="1"/>
    <col min="12189" max="12189" width="15.42578125" style="3" customWidth="1"/>
    <col min="12190" max="12190" width="15.7109375" style="3" customWidth="1"/>
    <col min="12191" max="12191" width="16.85546875" style="3" customWidth="1"/>
    <col min="12192" max="12440" width="11.42578125" style="3"/>
    <col min="12441" max="12441" width="54.5703125" style="3" customWidth="1"/>
    <col min="12442" max="12442" width="20.140625" style="3" customWidth="1"/>
    <col min="12443" max="12443" width="22.5703125" style="3" customWidth="1"/>
    <col min="12444" max="12444" width="15.7109375" style="3" customWidth="1"/>
    <col min="12445" max="12445" width="15.42578125" style="3" customWidth="1"/>
    <col min="12446" max="12446" width="15.7109375" style="3" customWidth="1"/>
    <col min="12447" max="12447" width="16.85546875" style="3" customWidth="1"/>
    <col min="12448" max="12696" width="11.42578125" style="3"/>
    <col min="12697" max="12697" width="54.5703125" style="3" customWidth="1"/>
    <col min="12698" max="12698" width="20.140625" style="3" customWidth="1"/>
    <col min="12699" max="12699" width="22.5703125" style="3" customWidth="1"/>
    <col min="12700" max="12700" width="15.7109375" style="3" customWidth="1"/>
    <col min="12701" max="12701" width="15.42578125" style="3" customWidth="1"/>
    <col min="12702" max="12702" width="15.7109375" style="3" customWidth="1"/>
    <col min="12703" max="12703" width="16.85546875" style="3" customWidth="1"/>
    <col min="12704" max="12952" width="11.42578125" style="3"/>
    <col min="12953" max="12953" width="54.5703125" style="3" customWidth="1"/>
    <col min="12954" max="12954" width="20.140625" style="3" customWidth="1"/>
    <col min="12955" max="12955" width="22.5703125" style="3" customWidth="1"/>
    <col min="12956" max="12956" width="15.7109375" style="3" customWidth="1"/>
    <col min="12957" max="12957" width="15.42578125" style="3" customWidth="1"/>
    <col min="12958" max="12958" width="15.7109375" style="3" customWidth="1"/>
    <col min="12959" max="12959" width="16.85546875" style="3" customWidth="1"/>
    <col min="12960" max="13208" width="11.42578125" style="3"/>
    <col min="13209" max="13209" width="54.5703125" style="3" customWidth="1"/>
    <col min="13210" max="13210" width="20.140625" style="3" customWidth="1"/>
    <col min="13211" max="13211" width="22.5703125" style="3" customWidth="1"/>
    <col min="13212" max="13212" width="15.7109375" style="3" customWidth="1"/>
    <col min="13213" max="13213" width="15.42578125" style="3" customWidth="1"/>
    <col min="13214" max="13214" width="15.7109375" style="3" customWidth="1"/>
    <col min="13215" max="13215" width="16.85546875" style="3" customWidth="1"/>
    <col min="13216" max="13464" width="11.42578125" style="3"/>
    <col min="13465" max="13465" width="54.5703125" style="3" customWidth="1"/>
    <col min="13466" max="13466" width="20.140625" style="3" customWidth="1"/>
    <col min="13467" max="13467" width="22.5703125" style="3" customWidth="1"/>
    <col min="13468" max="13468" width="15.7109375" style="3" customWidth="1"/>
    <col min="13469" max="13469" width="15.42578125" style="3" customWidth="1"/>
    <col min="13470" max="13470" width="15.7109375" style="3" customWidth="1"/>
    <col min="13471" max="13471" width="16.85546875" style="3" customWidth="1"/>
    <col min="13472" max="13720" width="11.42578125" style="3"/>
    <col min="13721" max="13721" width="54.5703125" style="3" customWidth="1"/>
    <col min="13722" max="13722" width="20.140625" style="3" customWidth="1"/>
    <col min="13723" max="13723" width="22.5703125" style="3" customWidth="1"/>
    <col min="13724" max="13724" width="15.7109375" style="3" customWidth="1"/>
    <col min="13725" max="13725" width="15.42578125" style="3" customWidth="1"/>
    <col min="13726" max="13726" width="15.7109375" style="3" customWidth="1"/>
    <col min="13727" max="13727" width="16.85546875" style="3" customWidth="1"/>
    <col min="13728" max="13976" width="11.42578125" style="3"/>
    <col min="13977" max="13977" width="54.5703125" style="3" customWidth="1"/>
    <col min="13978" max="13978" width="20.140625" style="3" customWidth="1"/>
    <col min="13979" max="13979" width="22.5703125" style="3" customWidth="1"/>
    <col min="13980" max="13980" width="15.7109375" style="3" customWidth="1"/>
    <col min="13981" max="13981" width="15.42578125" style="3" customWidth="1"/>
    <col min="13982" max="13982" width="15.7109375" style="3" customWidth="1"/>
    <col min="13983" max="13983" width="16.85546875" style="3" customWidth="1"/>
    <col min="13984" max="14232" width="11.42578125" style="3"/>
    <col min="14233" max="14233" width="54.5703125" style="3" customWidth="1"/>
    <col min="14234" max="14234" width="20.140625" style="3" customWidth="1"/>
    <col min="14235" max="14235" width="22.5703125" style="3" customWidth="1"/>
    <col min="14236" max="14236" width="15.7109375" style="3" customWidth="1"/>
    <col min="14237" max="14237" width="15.42578125" style="3" customWidth="1"/>
    <col min="14238" max="14238" width="15.7109375" style="3" customWidth="1"/>
    <col min="14239" max="14239" width="16.85546875" style="3" customWidth="1"/>
    <col min="14240" max="14488" width="11.42578125" style="3"/>
    <col min="14489" max="14489" width="54.5703125" style="3" customWidth="1"/>
    <col min="14490" max="14490" width="20.140625" style="3" customWidth="1"/>
    <col min="14491" max="14491" width="22.5703125" style="3" customWidth="1"/>
    <col min="14492" max="14492" width="15.7109375" style="3" customWidth="1"/>
    <col min="14493" max="14493" width="15.42578125" style="3" customWidth="1"/>
    <col min="14494" max="14494" width="15.7109375" style="3" customWidth="1"/>
    <col min="14495" max="14495" width="16.85546875" style="3" customWidth="1"/>
    <col min="14496" max="14744" width="11.42578125" style="3"/>
    <col min="14745" max="14745" width="54.5703125" style="3" customWidth="1"/>
    <col min="14746" max="14746" width="20.140625" style="3" customWidth="1"/>
    <col min="14747" max="14747" width="22.5703125" style="3" customWidth="1"/>
    <col min="14748" max="14748" width="15.7109375" style="3" customWidth="1"/>
    <col min="14749" max="14749" width="15.42578125" style="3" customWidth="1"/>
    <col min="14750" max="14750" width="15.7109375" style="3" customWidth="1"/>
    <col min="14751" max="14751" width="16.85546875" style="3" customWidth="1"/>
    <col min="14752" max="15000" width="11.42578125" style="3"/>
    <col min="15001" max="15001" width="54.5703125" style="3" customWidth="1"/>
    <col min="15002" max="15002" width="20.140625" style="3" customWidth="1"/>
    <col min="15003" max="15003" width="22.5703125" style="3" customWidth="1"/>
    <col min="15004" max="15004" width="15.7109375" style="3" customWidth="1"/>
    <col min="15005" max="15005" width="15.42578125" style="3" customWidth="1"/>
    <col min="15006" max="15006" width="15.7109375" style="3" customWidth="1"/>
    <col min="15007" max="15007" width="16.85546875" style="3" customWidth="1"/>
    <col min="15008" max="15256" width="11.42578125" style="3"/>
    <col min="15257" max="15257" width="54.5703125" style="3" customWidth="1"/>
    <col min="15258" max="15258" width="20.140625" style="3" customWidth="1"/>
    <col min="15259" max="15259" width="22.5703125" style="3" customWidth="1"/>
    <col min="15260" max="15260" width="15.7109375" style="3" customWidth="1"/>
    <col min="15261" max="15261" width="15.42578125" style="3" customWidth="1"/>
    <col min="15262" max="15262" width="15.7109375" style="3" customWidth="1"/>
    <col min="15263" max="15263" width="16.85546875" style="3" customWidth="1"/>
    <col min="15264" max="15512" width="11.42578125" style="3"/>
    <col min="15513" max="15513" width="54.5703125" style="3" customWidth="1"/>
    <col min="15514" max="15514" width="20.140625" style="3" customWidth="1"/>
    <col min="15515" max="15515" width="22.5703125" style="3" customWidth="1"/>
    <col min="15516" max="15516" width="15.7109375" style="3" customWidth="1"/>
    <col min="15517" max="15517" width="15.42578125" style="3" customWidth="1"/>
    <col min="15518" max="15518" width="15.7109375" style="3" customWidth="1"/>
    <col min="15519" max="15519" width="16.85546875" style="3" customWidth="1"/>
    <col min="15520" max="15768" width="11.42578125" style="3"/>
    <col min="15769" max="15769" width="54.5703125" style="3" customWidth="1"/>
    <col min="15770" max="15770" width="20.140625" style="3" customWidth="1"/>
    <col min="15771" max="15771" width="22.5703125" style="3" customWidth="1"/>
    <col min="15772" max="15772" width="15.7109375" style="3" customWidth="1"/>
    <col min="15773" max="15773" width="15.42578125" style="3" customWidth="1"/>
    <col min="15774" max="15774" width="15.7109375" style="3" customWidth="1"/>
    <col min="15775" max="15775" width="16.85546875" style="3" customWidth="1"/>
    <col min="15776" max="16024" width="11.42578125" style="3"/>
    <col min="16025" max="16025" width="54.5703125" style="3" customWidth="1"/>
    <col min="16026" max="16026" width="20.140625" style="3" customWidth="1"/>
    <col min="16027" max="16027" width="22.5703125" style="3" customWidth="1"/>
    <col min="16028" max="16028" width="15.7109375" style="3" customWidth="1"/>
    <col min="16029" max="16029" width="15.42578125" style="3" customWidth="1"/>
    <col min="16030" max="16030" width="15.7109375" style="3" customWidth="1"/>
    <col min="16031" max="16031" width="16.85546875" style="3" customWidth="1"/>
    <col min="16032" max="16384" width="11.42578125" style="3"/>
  </cols>
  <sheetData>
    <row r="1" spans="1:7" ht="3.75" customHeight="1" x14ac:dyDescent="0.25">
      <c r="F1" s="2"/>
      <c r="G1" s="2"/>
    </row>
    <row r="2" spans="1:7" ht="15" customHeight="1" thickBot="1" x14ac:dyDescent="0.3">
      <c r="F2" s="4"/>
      <c r="G2" s="4" t="s">
        <v>0</v>
      </c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s="1" customFormat="1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8" t="s">
        <v>3</v>
      </c>
      <c r="B5" s="11"/>
      <c r="C5" s="11"/>
      <c r="D5" s="11"/>
      <c r="E5" s="11"/>
      <c r="F5" s="11"/>
      <c r="G5" s="12"/>
    </row>
    <row r="6" spans="1:7" ht="15.75" thickBot="1" x14ac:dyDescent="0.3">
      <c r="A6" s="13" t="s">
        <v>4</v>
      </c>
      <c r="B6" s="14"/>
      <c r="C6" s="14"/>
      <c r="D6" s="14"/>
      <c r="E6" s="14"/>
      <c r="F6" s="14"/>
      <c r="G6" s="15"/>
    </row>
    <row r="7" spans="1:7" ht="15.75" thickBot="1" x14ac:dyDescent="0.3">
      <c r="A7" s="16" t="s">
        <v>5</v>
      </c>
      <c r="B7" s="17" t="s">
        <v>6</v>
      </c>
      <c r="C7" s="18"/>
      <c r="D7" s="18"/>
      <c r="E7" s="18"/>
      <c r="F7" s="19"/>
      <c r="G7" s="20" t="s">
        <v>7</v>
      </c>
    </row>
    <row r="8" spans="1:7" ht="23.25" thickBot="1" x14ac:dyDescent="0.3">
      <c r="A8" s="21"/>
      <c r="B8" s="22" t="s">
        <v>8</v>
      </c>
      <c r="C8" s="22" t="s">
        <v>9</v>
      </c>
      <c r="D8" s="23" t="s">
        <v>10</v>
      </c>
      <c r="E8" s="23" t="s">
        <v>11</v>
      </c>
      <c r="F8" s="23" t="s">
        <v>12</v>
      </c>
      <c r="G8" s="24"/>
    </row>
    <row r="9" spans="1:7" ht="15.75" thickBot="1" x14ac:dyDescent="0.3">
      <c r="A9" s="25"/>
      <c r="B9" s="23">
        <v>1</v>
      </c>
      <c r="C9" s="23">
        <v>2</v>
      </c>
      <c r="D9" s="23" t="s">
        <v>13</v>
      </c>
      <c r="E9" s="23">
        <v>4</v>
      </c>
      <c r="F9" s="23">
        <v>5</v>
      </c>
      <c r="G9" s="23" t="s">
        <v>14</v>
      </c>
    </row>
    <row r="10" spans="1:7" x14ac:dyDescent="0.25">
      <c r="A10" s="26" t="s">
        <v>15</v>
      </c>
      <c r="B10" s="27">
        <f t="shared" ref="B10:G10" si="0">SUM(B11:B17)</f>
        <v>428499999.99999994</v>
      </c>
      <c r="C10" s="27">
        <f t="shared" si="0"/>
        <v>1.0337680578231812E-7</v>
      </c>
      <c r="D10" s="27">
        <f t="shared" si="0"/>
        <v>428500000</v>
      </c>
      <c r="E10" s="27">
        <f t="shared" si="0"/>
        <v>405355077.0800001</v>
      </c>
      <c r="F10" s="27">
        <f t="shared" si="0"/>
        <v>367163221.25000006</v>
      </c>
      <c r="G10" s="28">
        <f t="shared" si="0"/>
        <v>23144922.919999987</v>
      </c>
    </row>
    <row r="11" spans="1:7" x14ac:dyDescent="0.25">
      <c r="A11" s="29" t="s">
        <v>16</v>
      </c>
      <c r="B11" s="30">
        <v>260313346.43999994</v>
      </c>
      <c r="C11" s="30">
        <v>-6049703.6499998793</v>
      </c>
      <c r="D11" s="30">
        <f t="shared" ref="D11:D17" si="1">+B11+C11</f>
        <v>254263642.79000005</v>
      </c>
      <c r="E11" s="30">
        <v>248209756.30000001</v>
      </c>
      <c r="F11" s="30">
        <v>248209756.30000001</v>
      </c>
      <c r="G11" s="31">
        <f>+D11-E11</f>
        <v>6053886.4900000393</v>
      </c>
    </row>
    <row r="12" spans="1:7" x14ac:dyDescent="0.25">
      <c r="A12" s="29" t="s">
        <v>17</v>
      </c>
      <c r="B12" s="30"/>
      <c r="C12" s="30"/>
      <c r="D12" s="30">
        <f t="shared" si="1"/>
        <v>0</v>
      </c>
      <c r="E12" s="30"/>
      <c r="F12" s="30"/>
      <c r="G12" s="31">
        <f t="shared" ref="G12:G17" si="2">+D12-E12</f>
        <v>0</v>
      </c>
    </row>
    <row r="13" spans="1:7" x14ac:dyDescent="0.25">
      <c r="A13" s="29" t="s">
        <v>18</v>
      </c>
      <c r="B13" s="30">
        <v>85982762.319999993</v>
      </c>
      <c r="C13" s="30">
        <v>6118567.0800000252</v>
      </c>
      <c r="D13" s="30">
        <f t="shared" si="1"/>
        <v>92101329.400000021</v>
      </c>
      <c r="E13" s="30">
        <v>85886887.080000028</v>
      </c>
      <c r="F13" s="30">
        <v>57962524.869999997</v>
      </c>
      <c r="G13" s="31">
        <f t="shared" si="2"/>
        <v>6214442.3199999928</v>
      </c>
    </row>
    <row r="14" spans="1:7" x14ac:dyDescent="0.25">
      <c r="A14" s="29" t="s">
        <v>19</v>
      </c>
      <c r="B14" s="30">
        <v>35379201.600000001</v>
      </c>
      <c r="C14" s="30">
        <v>6403704.2399999835</v>
      </c>
      <c r="D14" s="30">
        <f t="shared" si="1"/>
        <v>41782905.839999989</v>
      </c>
      <c r="E14" s="30">
        <v>41007082.06000001</v>
      </c>
      <c r="F14" s="30">
        <v>39707082.060000002</v>
      </c>
      <c r="G14" s="31">
        <f t="shared" si="2"/>
        <v>775823.77999997884</v>
      </c>
    </row>
    <row r="15" spans="1:7" x14ac:dyDescent="0.25">
      <c r="A15" s="29" t="s">
        <v>20</v>
      </c>
      <c r="B15" s="30">
        <v>32440847.280000005</v>
      </c>
      <c r="C15" s="30">
        <v>-990840.05000002682</v>
      </c>
      <c r="D15" s="30">
        <f t="shared" si="1"/>
        <v>31450007.229999978</v>
      </c>
      <c r="E15" s="30">
        <v>27628296.040000003</v>
      </c>
      <c r="F15" s="30">
        <v>19775803.800000001</v>
      </c>
      <c r="G15" s="31">
        <f t="shared" si="2"/>
        <v>3821711.1899999753</v>
      </c>
    </row>
    <row r="16" spans="1:7" x14ac:dyDescent="0.25">
      <c r="A16" s="29" t="s">
        <v>21</v>
      </c>
      <c r="B16" s="30">
        <v>11990544.960000001</v>
      </c>
      <c r="C16" s="30">
        <v>-6435016.2199999988</v>
      </c>
      <c r="D16" s="30">
        <f t="shared" si="1"/>
        <v>5555528.7400000021</v>
      </c>
      <c r="E16" s="30">
        <v>0</v>
      </c>
      <c r="F16" s="30">
        <v>0</v>
      </c>
      <c r="G16" s="31">
        <f t="shared" si="2"/>
        <v>5555528.7400000021</v>
      </c>
    </row>
    <row r="17" spans="1:7" x14ac:dyDescent="0.25">
      <c r="A17" s="29" t="s">
        <v>22</v>
      </c>
      <c r="B17" s="30">
        <v>2393297.4</v>
      </c>
      <c r="C17" s="30">
        <v>953288.59999999963</v>
      </c>
      <c r="D17" s="30">
        <f t="shared" si="1"/>
        <v>3346585.9999999995</v>
      </c>
      <c r="E17" s="30">
        <v>2623055.6</v>
      </c>
      <c r="F17" s="30">
        <v>1508054.22</v>
      </c>
      <c r="G17" s="31">
        <f t="shared" si="2"/>
        <v>723530.39999999944</v>
      </c>
    </row>
    <row r="18" spans="1:7" x14ac:dyDescent="0.25">
      <c r="A18" s="32" t="s">
        <v>23</v>
      </c>
      <c r="B18" s="33">
        <f t="shared" ref="B18:G18" si="3">SUM(B19:B27)</f>
        <v>47381265.189999998</v>
      </c>
      <c r="C18" s="33">
        <f t="shared" si="3"/>
        <v>524725.77000000014</v>
      </c>
      <c r="D18" s="33">
        <f t="shared" si="3"/>
        <v>47905990.960000001</v>
      </c>
      <c r="E18" s="33">
        <f t="shared" si="3"/>
        <v>33561009.219999999</v>
      </c>
      <c r="F18" s="33">
        <f t="shared" si="3"/>
        <v>31462031.780000001</v>
      </c>
      <c r="G18" s="34">
        <f t="shared" si="3"/>
        <v>14344981.74</v>
      </c>
    </row>
    <row r="19" spans="1:7" x14ac:dyDescent="0.25">
      <c r="A19" s="29" t="s">
        <v>24</v>
      </c>
      <c r="B19" s="30">
        <v>2957000</v>
      </c>
      <c r="C19" s="30">
        <v>-848096.26000000036</v>
      </c>
      <c r="D19" s="30">
        <f t="shared" ref="D19:D27" si="4">+B19+C19</f>
        <v>2108903.7399999998</v>
      </c>
      <c r="E19" s="30">
        <v>2108903.7400000002</v>
      </c>
      <c r="F19" s="30">
        <v>1949403.8299999998</v>
      </c>
      <c r="G19" s="31">
        <f t="shared" ref="G19:G27" si="5">+D19-E19</f>
        <v>0</v>
      </c>
    </row>
    <row r="20" spans="1:7" x14ac:dyDescent="0.25">
      <c r="A20" s="29" t="s">
        <v>25</v>
      </c>
      <c r="B20" s="30">
        <v>102000</v>
      </c>
      <c r="C20" s="30">
        <v>291381.33999999991</v>
      </c>
      <c r="D20" s="30">
        <f t="shared" si="4"/>
        <v>393381.33999999991</v>
      </c>
      <c r="E20" s="30">
        <v>393381.33999999997</v>
      </c>
      <c r="F20" s="30">
        <v>353493.34</v>
      </c>
      <c r="G20" s="31">
        <f t="shared" si="5"/>
        <v>0</v>
      </c>
    </row>
    <row r="21" spans="1:7" ht="24.75" customHeight="1" x14ac:dyDescent="0.25">
      <c r="A21" s="29" t="s">
        <v>26</v>
      </c>
      <c r="B21" s="30">
        <v>0</v>
      </c>
      <c r="C21" s="30">
        <v>99600</v>
      </c>
      <c r="D21" s="30">
        <f t="shared" si="4"/>
        <v>99600</v>
      </c>
      <c r="E21" s="30">
        <v>99600</v>
      </c>
      <c r="F21" s="30">
        <v>0</v>
      </c>
      <c r="G21" s="31">
        <f t="shared" si="5"/>
        <v>0</v>
      </c>
    </row>
    <row r="22" spans="1:7" x14ac:dyDescent="0.25">
      <c r="A22" s="29" t="s">
        <v>27</v>
      </c>
      <c r="B22" s="30">
        <v>16101140.32</v>
      </c>
      <c r="C22" s="30">
        <v>-6967853.3900000025</v>
      </c>
      <c r="D22" s="30">
        <f t="shared" si="4"/>
        <v>9133286.9299999978</v>
      </c>
      <c r="E22" s="30">
        <v>8270514.5099999998</v>
      </c>
      <c r="F22" s="30">
        <v>7713006.9400000004</v>
      </c>
      <c r="G22" s="31">
        <f t="shared" si="5"/>
        <v>862772.41999999806</v>
      </c>
    </row>
    <row r="23" spans="1:7" x14ac:dyDescent="0.25">
      <c r="A23" s="29" t="s">
        <v>28</v>
      </c>
      <c r="B23" s="30">
        <v>17009997.539999999</v>
      </c>
      <c r="C23" s="30">
        <v>9393078.1500000022</v>
      </c>
      <c r="D23" s="30">
        <f t="shared" si="4"/>
        <v>26403075.690000001</v>
      </c>
      <c r="E23" s="30">
        <v>12921451.969999999</v>
      </c>
      <c r="F23" s="30">
        <v>12223879.739999998</v>
      </c>
      <c r="G23" s="31">
        <f t="shared" si="5"/>
        <v>13481623.720000003</v>
      </c>
    </row>
    <row r="24" spans="1:7" x14ac:dyDescent="0.25">
      <c r="A24" s="29" t="s">
        <v>29</v>
      </c>
      <c r="B24" s="30">
        <v>11042227.33</v>
      </c>
      <c r="C24" s="30">
        <v>-2880626.78</v>
      </c>
      <c r="D24" s="30">
        <f t="shared" si="4"/>
        <v>8161600.5500000007</v>
      </c>
      <c r="E24" s="30">
        <v>8161373.3500000006</v>
      </c>
      <c r="F24" s="30">
        <v>7687619.4000000004</v>
      </c>
      <c r="G24" s="31">
        <f t="shared" si="5"/>
        <v>227.20000000018626</v>
      </c>
    </row>
    <row r="25" spans="1:7" ht="24.75" customHeight="1" x14ac:dyDescent="0.25">
      <c r="A25" s="29" t="s">
        <v>30</v>
      </c>
      <c r="B25" s="30">
        <v>8000</v>
      </c>
      <c r="C25" s="30">
        <v>304762.83999999997</v>
      </c>
      <c r="D25" s="30">
        <f t="shared" si="4"/>
        <v>312762.83999999997</v>
      </c>
      <c r="E25" s="30">
        <v>312762.83999999997</v>
      </c>
      <c r="F25" s="30">
        <v>312762.83999999997</v>
      </c>
      <c r="G25" s="31">
        <f t="shared" si="5"/>
        <v>0</v>
      </c>
    </row>
    <row r="26" spans="1:7" x14ac:dyDescent="0.25">
      <c r="A26" s="29" t="s">
        <v>31</v>
      </c>
      <c r="B26" s="30">
        <v>0</v>
      </c>
      <c r="C26" s="30">
        <v>0</v>
      </c>
      <c r="D26" s="30">
        <f t="shared" si="4"/>
        <v>0</v>
      </c>
      <c r="E26" s="30">
        <v>0</v>
      </c>
      <c r="F26" s="30">
        <v>0</v>
      </c>
      <c r="G26" s="31">
        <f t="shared" si="5"/>
        <v>0</v>
      </c>
    </row>
    <row r="27" spans="1:7" x14ac:dyDescent="0.25">
      <c r="A27" s="29" t="s">
        <v>32</v>
      </c>
      <c r="B27" s="30">
        <v>160900</v>
      </c>
      <c r="C27" s="30">
        <v>1132479.8700000001</v>
      </c>
      <c r="D27" s="30">
        <f t="shared" si="4"/>
        <v>1293379.8700000001</v>
      </c>
      <c r="E27" s="30">
        <v>1293021.47</v>
      </c>
      <c r="F27" s="30">
        <v>1221865.69</v>
      </c>
      <c r="G27" s="31">
        <f t="shared" si="5"/>
        <v>358.4000000001397</v>
      </c>
    </row>
    <row r="28" spans="1:7" x14ac:dyDescent="0.25">
      <c r="A28" s="32" t="s">
        <v>33</v>
      </c>
      <c r="B28" s="33">
        <f t="shared" ref="B28:G28" si="6">SUM(B29:B37)</f>
        <v>245763387.49999988</v>
      </c>
      <c r="C28" s="33">
        <f t="shared" si="6"/>
        <v>41534279.929999717</v>
      </c>
      <c r="D28" s="33">
        <f t="shared" si="6"/>
        <v>287297667.42999959</v>
      </c>
      <c r="E28" s="33">
        <f t="shared" si="6"/>
        <v>279954743.77999997</v>
      </c>
      <c r="F28" s="33">
        <f t="shared" si="6"/>
        <v>228383834.30000001</v>
      </c>
      <c r="G28" s="34">
        <f t="shared" si="6"/>
        <v>7342923.6499995841</v>
      </c>
    </row>
    <row r="29" spans="1:7" x14ac:dyDescent="0.25">
      <c r="A29" s="29" t="s">
        <v>34</v>
      </c>
      <c r="B29" s="30">
        <v>219127772.6399999</v>
      </c>
      <c r="C29" s="30">
        <v>-8285011.8900002828</v>
      </c>
      <c r="D29" s="30">
        <f t="shared" ref="D29:D37" si="7">+B29+C29</f>
        <v>210842760.74999961</v>
      </c>
      <c r="E29" s="30">
        <v>204326122.35000002</v>
      </c>
      <c r="F29" s="30">
        <v>173857081.75</v>
      </c>
      <c r="G29" s="31">
        <f t="shared" ref="G29:G37" si="8">+D29-E29</f>
        <v>6516638.3999995887</v>
      </c>
    </row>
    <row r="30" spans="1:7" x14ac:dyDescent="0.25">
      <c r="A30" s="29" t="s">
        <v>35</v>
      </c>
      <c r="B30" s="30">
        <v>2669000</v>
      </c>
      <c r="C30" s="30">
        <v>9114486.0399999991</v>
      </c>
      <c r="D30" s="30">
        <f t="shared" si="7"/>
        <v>11783486.039999999</v>
      </c>
      <c r="E30" s="30">
        <v>11783486.039999999</v>
      </c>
      <c r="F30" s="30">
        <v>9838364.9299999997</v>
      </c>
      <c r="G30" s="31">
        <f t="shared" si="8"/>
        <v>0</v>
      </c>
    </row>
    <row r="31" spans="1:7" ht="27" customHeight="1" x14ac:dyDescent="0.25">
      <c r="A31" s="29" t="s">
        <v>36</v>
      </c>
      <c r="B31" s="30">
        <v>9275081.1099999994</v>
      </c>
      <c r="C31" s="30">
        <v>-6270150.3300000001</v>
      </c>
      <c r="D31" s="30">
        <f t="shared" si="7"/>
        <v>3004930.7799999993</v>
      </c>
      <c r="E31" s="30">
        <v>3004930.7800000003</v>
      </c>
      <c r="F31" s="30">
        <v>2795036.71</v>
      </c>
      <c r="G31" s="31">
        <f t="shared" si="8"/>
        <v>0</v>
      </c>
    </row>
    <row r="32" spans="1:7" x14ac:dyDescent="0.25">
      <c r="A32" s="29" t="s">
        <v>37</v>
      </c>
      <c r="B32" s="30">
        <v>4000000</v>
      </c>
      <c r="C32" s="30">
        <v>3515768.11</v>
      </c>
      <c r="D32" s="30">
        <f t="shared" si="7"/>
        <v>7515768.1099999994</v>
      </c>
      <c r="E32" s="30">
        <v>7429581.1800000006</v>
      </c>
      <c r="F32" s="30">
        <v>6971873.9400000013</v>
      </c>
      <c r="G32" s="31">
        <f t="shared" si="8"/>
        <v>86186.929999998771</v>
      </c>
    </row>
    <row r="33" spans="1:7" ht="25.5" customHeight="1" x14ac:dyDescent="0.25">
      <c r="A33" s="35" t="s">
        <v>38</v>
      </c>
      <c r="B33" s="30">
        <v>702500.04</v>
      </c>
      <c r="C33" s="30">
        <v>4490557.33</v>
      </c>
      <c r="D33" s="30">
        <f t="shared" si="7"/>
        <v>5193057.37</v>
      </c>
      <c r="E33" s="30">
        <v>4985548.67</v>
      </c>
      <c r="F33" s="30">
        <v>4447760.62</v>
      </c>
      <c r="G33" s="31">
        <f t="shared" si="8"/>
        <v>207508.70000000019</v>
      </c>
    </row>
    <row r="34" spans="1:7" x14ac:dyDescent="0.25">
      <c r="A34" s="29" t="s">
        <v>39</v>
      </c>
      <c r="B34" s="30">
        <v>0</v>
      </c>
      <c r="C34" s="30">
        <v>312619.77</v>
      </c>
      <c r="D34" s="30">
        <f t="shared" si="7"/>
        <v>312619.77</v>
      </c>
      <c r="E34" s="30">
        <v>311683.56</v>
      </c>
      <c r="F34" s="30">
        <v>246983.56</v>
      </c>
      <c r="G34" s="31">
        <f t="shared" si="8"/>
        <v>936.21000000002095</v>
      </c>
    </row>
    <row r="35" spans="1:7" x14ac:dyDescent="0.25">
      <c r="A35" s="29" t="s">
        <v>40</v>
      </c>
      <c r="B35" s="30">
        <v>649750</v>
      </c>
      <c r="C35" s="30">
        <v>717698.50999999978</v>
      </c>
      <c r="D35" s="30">
        <f t="shared" si="7"/>
        <v>1367448.5099999998</v>
      </c>
      <c r="E35" s="30">
        <v>1361788.5099999998</v>
      </c>
      <c r="F35" s="30">
        <v>1361788.51</v>
      </c>
      <c r="G35" s="31">
        <f t="shared" si="8"/>
        <v>5660</v>
      </c>
    </row>
    <row r="36" spans="1:7" x14ac:dyDescent="0.25">
      <c r="A36" s="29" t="s">
        <v>41</v>
      </c>
      <c r="B36" s="30">
        <v>0</v>
      </c>
      <c r="C36" s="30">
        <v>6034.48</v>
      </c>
      <c r="D36" s="30">
        <f t="shared" si="7"/>
        <v>6034.48</v>
      </c>
      <c r="E36" s="30">
        <v>6034.48</v>
      </c>
      <c r="F36" s="30">
        <v>6034.48</v>
      </c>
      <c r="G36" s="31">
        <f t="shared" si="8"/>
        <v>0</v>
      </c>
    </row>
    <row r="37" spans="1:7" x14ac:dyDescent="0.25">
      <c r="A37" s="29" t="s">
        <v>42</v>
      </c>
      <c r="B37" s="30">
        <v>9339283.7100000009</v>
      </c>
      <c r="C37" s="30">
        <v>37932277.910000004</v>
      </c>
      <c r="D37" s="30">
        <f t="shared" si="7"/>
        <v>47271561.620000005</v>
      </c>
      <c r="E37" s="30">
        <v>46745568.210000008</v>
      </c>
      <c r="F37" s="30">
        <v>28858909.800000001</v>
      </c>
      <c r="G37" s="31">
        <f t="shared" si="8"/>
        <v>525993.40999999642</v>
      </c>
    </row>
    <row r="38" spans="1:7" x14ac:dyDescent="0.25">
      <c r="A38" s="32" t="s">
        <v>43</v>
      </c>
      <c r="B38" s="33">
        <f t="shared" ref="B38:G38" si="9">SUM(B39:B47)</f>
        <v>0</v>
      </c>
      <c r="C38" s="33">
        <f t="shared" si="9"/>
        <v>571021.07999999984</v>
      </c>
      <c r="D38" s="33">
        <f t="shared" si="9"/>
        <v>571021.07999999984</v>
      </c>
      <c r="E38" s="33">
        <f t="shared" si="9"/>
        <v>571021.08000000007</v>
      </c>
      <c r="F38" s="33">
        <f t="shared" si="9"/>
        <v>555181.08000000007</v>
      </c>
      <c r="G38" s="34">
        <f t="shared" si="9"/>
        <v>0</v>
      </c>
    </row>
    <row r="39" spans="1:7" x14ac:dyDescent="0.25">
      <c r="A39" s="29" t="s">
        <v>44</v>
      </c>
      <c r="B39" s="30">
        <v>0</v>
      </c>
      <c r="C39" s="30">
        <v>0</v>
      </c>
      <c r="D39" s="30">
        <f t="shared" ref="D39:D47" si="10">+B39+C39</f>
        <v>0</v>
      </c>
      <c r="E39" s="30">
        <v>0</v>
      </c>
      <c r="F39" s="30">
        <v>0</v>
      </c>
      <c r="G39" s="31">
        <f t="shared" ref="G39:G47" si="11">+D39-E39</f>
        <v>0</v>
      </c>
    </row>
    <row r="40" spans="1:7" x14ac:dyDescent="0.25">
      <c r="A40" s="29" t="s">
        <v>45</v>
      </c>
      <c r="B40" s="30">
        <v>0</v>
      </c>
      <c r="C40" s="30">
        <v>0</v>
      </c>
      <c r="D40" s="30">
        <f t="shared" si="10"/>
        <v>0</v>
      </c>
      <c r="E40" s="30">
        <v>0</v>
      </c>
      <c r="F40" s="30">
        <v>0</v>
      </c>
      <c r="G40" s="31">
        <f t="shared" si="11"/>
        <v>0</v>
      </c>
    </row>
    <row r="41" spans="1:7" x14ac:dyDescent="0.25">
      <c r="A41" s="29" t="s">
        <v>46</v>
      </c>
      <c r="B41" s="30">
        <v>0</v>
      </c>
      <c r="C41" s="30">
        <v>0</v>
      </c>
      <c r="D41" s="30">
        <f t="shared" si="10"/>
        <v>0</v>
      </c>
      <c r="E41" s="30">
        <v>0</v>
      </c>
      <c r="F41" s="30">
        <v>0</v>
      </c>
      <c r="G41" s="31">
        <f t="shared" si="11"/>
        <v>0</v>
      </c>
    </row>
    <row r="42" spans="1:7" x14ac:dyDescent="0.25">
      <c r="A42" s="29" t="s">
        <v>47</v>
      </c>
      <c r="B42" s="30">
        <v>0</v>
      </c>
      <c r="C42" s="30">
        <v>555425.5399999998</v>
      </c>
      <c r="D42" s="30">
        <f t="shared" si="10"/>
        <v>555425.5399999998</v>
      </c>
      <c r="E42" s="30">
        <v>555425.54</v>
      </c>
      <c r="F42" s="30">
        <v>539585.54</v>
      </c>
      <c r="G42" s="31">
        <f t="shared" si="11"/>
        <v>0</v>
      </c>
    </row>
    <row r="43" spans="1:7" x14ac:dyDescent="0.25">
      <c r="A43" s="29" t="s">
        <v>48</v>
      </c>
      <c r="B43" s="30">
        <v>0</v>
      </c>
      <c r="C43" s="30">
        <v>0</v>
      </c>
      <c r="D43" s="30">
        <f t="shared" si="10"/>
        <v>0</v>
      </c>
      <c r="E43" s="30">
        <v>0</v>
      </c>
      <c r="F43" s="30">
        <v>0</v>
      </c>
      <c r="G43" s="31">
        <f t="shared" si="11"/>
        <v>0</v>
      </c>
    </row>
    <row r="44" spans="1:7" x14ac:dyDescent="0.25">
      <c r="A44" s="29" t="s">
        <v>49</v>
      </c>
      <c r="B44" s="30">
        <v>0</v>
      </c>
      <c r="C44" s="30">
        <v>0</v>
      </c>
      <c r="D44" s="30">
        <f t="shared" si="10"/>
        <v>0</v>
      </c>
      <c r="E44" s="30">
        <v>0</v>
      </c>
      <c r="F44" s="30">
        <v>0</v>
      </c>
      <c r="G44" s="31">
        <f t="shared" si="11"/>
        <v>0</v>
      </c>
    </row>
    <row r="45" spans="1:7" x14ac:dyDescent="0.25">
      <c r="A45" s="29" t="s">
        <v>50</v>
      </c>
      <c r="B45" s="30">
        <v>0</v>
      </c>
      <c r="C45" s="30">
        <v>0</v>
      </c>
      <c r="D45" s="30">
        <f t="shared" si="10"/>
        <v>0</v>
      </c>
      <c r="E45" s="30">
        <v>0</v>
      </c>
      <c r="F45" s="30">
        <v>0</v>
      </c>
      <c r="G45" s="31">
        <f t="shared" si="11"/>
        <v>0</v>
      </c>
    </row>
    <row r="46" spans="1:7" x14ac:dyDescent="0.25">
      <c r="A46" s="29" t="s">
        <v>51</v>
      </c>
      <c r="B46" s="30">
        <v>0</v>
      </c>
      <c r="C46" s="30">
        <v>15595.54</v>
      </c>
      <c r="D46" s="30">
        <f t="shared" si="10"/>
        <v>15595.54</v>
      </c>
      <c r="E46" s="30">
        <v>15595.54</v>
      </c>
      <c r="F46" s="30">
        <v>15595.54</v>
      </c>
      <c r="G46" s="31">
        <f t="shared" si="11"/>
        <v>0</v>
      </c>
    </row>
    <row r="47" spans="1:7" x14ac:dyDescent="0.25">
      <c r="A47" s="29" t="s">
        <v>52</v>
      </c>
      <c r="B47" s="30"/>
      <c r="C47" s="30">
        <v>0</v>
      </c>
      <c r="D47" s="30">
        <f t="shared" si="10"/>
        <v>0</v>
      </c>
      <c r="E47" s="30">
        <v>0</v>
      </c>
      <c r="F47" s="30">
        <v>0</v>
      </c>
      <c r="G47" s="31">
        <f t="shared" si="11"/>
        <v>0</v>
      </c>
    </row>
    <row r="48" spans="1:7" x14ac:dyDescent="0.25">
      <c r="A48" s="32" t="s">
        <v>53</v>
      </c>
      <c r="B48" s="33">
        <f t="shared" ref="B48:G48" si="12">SUM(B49:B57)</f>
        <v>260500</v>
      </c>
      <c r="C48" s="33">
        <f t="shared" si="12"/>
        <v>932599.85999999987</v>
      </c>
      <c r="D48" s="33">
        <f t="shared" si="12"/>
        <v>1193099.8599999999</v>
      </c>
      <c r="E48" s="33">
        <f t="shared" si="12"/>
        <v>1185187.8599999999</v>
      </c>
      <c r="F48" s="33">
        <f t="shared" si="12"/>
        <v>1048477.4099999999</v>
      </c>
      <c r="G48" s="34">
        <f t="shared" si="12"/>
        <v>7912</v>
      </c>
    </row>
    <row r="49" spans="1:7" x14ac:dyDescent="0.25">
      <c r="A49" s="29" t="s">
        <v>54</v>
      </c>
      <c r="B49" s="30">
        <v>227000</v>
      </c>
      <c r="C49" s="30">
        <v>-157439.0400000001</v>
      </c>
      <c r="D49" s="30">
        <f t="shared" ref="D49:D57" si="13">+B49+C49</f>
        <v>69560.959999999905</v>
      </c>
      <c r="E49" s="30">
        <v>69560.960000000006</v>
      </c>
      <c r="F49" s="30">
        <v>69560.960000000006</v>
      </c>
      <c r="G49" s="31">
        <f t="shared" ref="G49:G57" si="14">+D49-E49</f>
        <v>0</v>
      </c>
    </row>
    <row r="50" spans="1:7" x14ac:dyDescent="0.25">
      <c r="A50" s="29" t="s">
        <v>55</v>
      </c>
      <c r="B50" s="30">
        <v>18500</v>
      </c>
      <c r="C50" s="30">
        <v>-18500</v>
      </c>
      <c r="D50" s="30">
        <f t="shared" si="13"/>
        <v>0</v>
      </c>
      <c r="E50" s="30">
        <v>0</v>
      </c>
      <c r="F50" s="30">
        <v>0</v>
      </c>
      <c r="G50" s="31">
        <f t="shared" si="14"/>
        <v>0</v>
      </c>
    </row>
    <row r="51" spans="1:7" x14ac:dyDescent="0.25">
      <c r="A51" s="29" t="s">
        <v>56</v>
      </c>
      <c r="B51" s="30">
        <v>0</v>
      </c>
      <c r="C51" s="30">
        <v>25000</v>
      </c>
      <c r="D51" s="30">
        <f t="shared" si="13"/>
        <v>25000</v>
      </c>
      <c r="E51" s="30">
        <v>25000</v>
      </c>
      <c r="F51" s="30">
        <v>25000</v>
      </c>
      <c r="G51" s="31">
        <f t="shared" si="14"/>
        <v>0</v>
      </c>
    </row>
    <row r="52" spans="1:7" x14ac:dyDescent="0.25">
      <c r="A52" s="29" t="s">
        <v>57</v>
      </c>
      <c r="B52" s="30">
        <v>0</v>
      </c>
      <c r="C52" s="30">
        <v>0</v>
      </c>
      <c r="D52" s="30">
        <f t="shared" si="13"/>
        <v>0</v>
      </c>
      <c r="E52" s="30">
        <v>0</v>
      </c>
      <c r="F52" s="30">
        <v>0</v>
      </c>
      <c r="G52" s="31">
        <f t="shared" si="14"/>
        <v>0</v>
      </c>
    </row>
    <row r="53" spans="1:7" x14ac:dyDescent="0.25">
      <c r="A53" s="29" t="s">
        <v>58</v>
      </c>
      <c r="B53" s="30">
        <v>0</v>
      </c>
      <c r="C53" s="30">
        <v>0</v>
      </c>
      <c r="D53" s="30">
        <f t="shared" si="13"/>
        <v>0</v>
      </c>
      <c r="E53" s="30">
        <v>0</v>
      </c>
      <c r="F53" s="30">
        <v>0</v>
      </c>
      <c r="G53" s="31">
        <f t="shared" si="14"/>
        <v>0</v>
      </c>
    </row>
    <row r="54" spans="1:7" x14ac:dyDescent="0.25">
      <c r="A54" s="29" t="s">
        <v>59</v>
      </c>
      <c r="B54" s="30">
        <v>0</v>
      </c>
      <c r="C54" s="30">
        <v>1098538.8999999999</v>
      </c>
      <c r="D54" s="30">
        <f t="shared" si="13"/>
        <v>1098538.8999999999</v>
      </c>
      <c r="E54" s="30">
        <v>1090626.8999999999</v>
      </c>
      <c r="F54" s="30">
        <v>953916.45</v>
      </c>
      <c r="G54" s="31">
        <f t="shared" si="14"/>
        <v>7912</v>
      </c>
    </row>
    <row r="55" spans="1:7" x14ac:dyDescent="0.25">
      <c r="A55" s="29" t="s">
        <v>60</v>
      </c>
      <c r="B55" s="30">
        <v>0</v>
      </c>
      <c r="C55" s="30">
        <v>0</v>
      </c>
      <c r="D55" s="30">
        <f t="shared" si="13"/>
        <v>0</v>
      </c>
      <c r="E55" s="30">
        <v>0</v>
      </c>
      <c r="F55" s="30">
        <v>0</v>
      </c>
      <c r="G55" s="31">
        <f t="shared" si="14"/>
        <v>0</v>
      </c>
    </row>
    <row r="56" spans="1:7" x14ac:dyDescent="0.25">
      <c r="A56" s="29" t="s">
        <v>61</v>
      </c>
      <c r="B56" s="30">
        <v>0</v>
      </c>
      <c r="C56" s="30">
        <v>0</v>
      </c>
      <c r="D56" s="30">
        <f t="shared" si="13"/>
        <v>0</v>
      </c>
      <c r="E56" s="30">
        <v>0</v>
      </c>
      <c r="F56" s="30">
        <v>0</v>
      </c>
      <c r="G56" s="31">
        <f t="shared" si="14"/>
        <v>0</v>
      </c>
    </row>
    <row r="57" spans="1:7" x14ac:dyDescent="0.25">
      <c r="A57" s="29" t="s">
        <v>62</v>
      </c>
      <c r="B57" s="30">
        <v>15000</v>
      </c>
      <c r="C57" s="30">
        <v>-15000</v>
      </c>
      <c r="D57" s="30">
        <f t="shared" si="13"/>
        <v>0</v>
      </c>
      <c r="E57" s="30">
        <v>0</v>
      </c>
      <c r="F57" s="30">
        <v>0</v>
      </c>
      <c r="G57" s="31">
        <f t="shared" si="14"/>
        <v>0</v>
      </c>
    </row>
    <row r="58" spans="1:7" x14ac:dyDescent="0.25">
      <c r="A58" s="32" t="s">
        <v>63</v>
      </c>
      <c r="B58" s="33">
        <f t="shared" ref="B58:G58" si="15">SUM(B59:B61)</f>
        <v>0</v>
      </c>
      <c r="C58" s="33">
        <f t="shared" si="15"/>
        <v>6949574.0300000012</v>
      </c>
      <c r="D58" s="33">
        <f t="shared" si="15"/>
        <v>6949574.0300000012</v>
      </c>
      <c r="E58" s="33">
        <f t="shared" si="15"/>
        <v>6799026.7599999998</v>
      </c>
      <c r="F58" s="33">
        <f t="shared" si="15"/>
        <v>5383821.1399999997</v>
      </c>
      <c r="G58" s="34">
        <f t="shared" si="15"/>
        <v>150547.27000000142</v>
      </c>
    </row>
    <row r="59" spans="1:7" x14ac:dyDescent="0.25">
      <c r="A59" s="36" t="s">
        <v>64</v>
      </c>
      <c r="B59" s="30">
        <v>0</v>
      </c>
      <c r="C59" s="30">
        <v>6949574.0300000012</v>
      </c>
      <c r="D59" s="30">
        <f>+B59+C59</f>
        <v>6949574.0300000012</v>
      </c>
      <c r="E59" s="30">
        <v>6799026.7599999998</v>
      </c>
      <c r="F59" s="30">
        <v>5383821.1399999997</v>
      </c>
      <c r="G59" s="31">
        <f>+D59-E59</f>
        <v>150547.27000000142</v>
      </c>
    </row>
    <row r="60" spans="1:7" x14ac:dyDescent="0.25">
      <c r="A60" s="35" t="s">
        <v>65</v>
      </c>
      <c r="B60" s="30">
        <v>0</v>
      </c>
      <c r="C60" s="30">
        <v>0</v>
      </c>
      <c r="D60" s="30">
        <f>+B60+C60</f>
        <v>0</v>
      </c>
      <c r="E60" s="30">
        <v>0</v>
      </c>
      <c r="F60" s="30">
        <v>0</v>
      </c>
      <c r="G60" s="31">
        <f>+D60-E60</f>
        <v>0</v>
      </c>
    </row>
    <row r="61" spans="1:7" x14ac:dyDescent="0.25">
      <c r="A61" s="29" t="s">
        <v>66</v>
      </c>
      <c r="B61" s="30">
        <v>0</v>
      </c>
      <c r="C61" s="30">
        <v>0</v>
      </c>
      <c r="D61" s="30">
        <f>+B61+C61</f>
        <v>0</v>
      </c>
      <c r="E61" s="30">
        <v>0</v>
      </c>
      <c r="F61" s="30">
        <v>0</v>
      </c>
      <c r="G61" s="31">
        <f>+D61-E61</f>
        <v>0</v>
      </c>
    </row>
    <row r="62" spans="1:7" x14ac:dyDescent="0.25">
      <c r="A62" s="32" t="s">
        <v>67</v>
      </c>
      <c r="B62" s="33">
        <f t="shared" ref="B62:G62" si="16">SUM(B63:B69)</f>
        <v>0</v>
      </c>
      <c r="C62" s="33">
        <f t="shared" si="16"/>
        <v>0</v>
      </c>
      <c r="D62" s="33">
        <f t="shared" si="16"/>
        <v>0</v>
      </c>
      <c r="E62" s="33">
        <f t="shared" si="16"/>
        <v>0</v>
      </c>
      <c r="F62" s="33">
        <f t="shared" si="16"/>
        <v>0</v>
      </c>
      <c r="G62" s="34">
        <f t="shared" si="16"/>
        <v>0</v>
      </c>
    </row>
    <row r="63" spans="1:7" x14ac:dyDescent="0.25">
      <c r="A63" s="29" t="s">
        <v>68</v>
      </c>
      <c r="B63" s="30">
        <v>0</v>
      </c>
      <c r="C63" s="30">
        <v>0</v>
      </c>
      <c r="D63" s="30">
        <f t="shared" ref="D63:D69" si="17">+B63+C63</f>
        <v>0</v>
      </c>
      <c r="E63" s="30">
        <v>0</v>
      </c>
      <c r="F63" s="30">
        <v>0</v>
      </c>
      <c r="G63" s="31">
        <f t="shared" ref="G63:G69" si="18">+D63-E63</f>
        <v>0</v>
      </c>
    </row>
    <row r="64" spans="1:7" x14ac:dyDescent="0.25">
      <c r="A64" s="29" t="s">
        <v>69</v>
      </c>
      <c r="B64" s="30">
        <v>0</v>
      </c>
      <c r="C64" s="30">
        <v>0</v>
      </c>
      <c r="D64" s="30">
        <f t="shared" si="17"/>
        <v>0</v>
      </c>
      <c r="E64" s="30">
        <v>0</v>
      </c>
      <c r="F64" s="30">
        <v>0</v>
      </c>
      <c r="G64" s="31">
        <f t="shared" si="18"/>
        <v>0</v>
      </c>
    </row>
    <row r="65" spans="1:7" x14ac:dyDescent="0.25">
      <c r="A65" s="29" t="s">
        <v>70</v>
      </c>
      <c r="B65" s="30">
        <v>0</v>
      </c>
      <c r="C65" s="30">
        <v>0</v>
      </c>
      <c r="D65" s="30">
        <f t="shared" si="17"/>
        <v>0</v>
      </c>
      <c r="E65" s="30">
        <v>0</v>
      </c>
      <c r="F65" s="30">
        <v>0</v>
      </c>
      <c r="G65" s="31">
        <f t="shared" si="18"/>
        <v>0</v>
      </c>
    </row>
    <row r="66" spans="1:7" x14ac:dyDescent="0.25">
      <c r="A66" s="29" t="s">
        <v>71</v>
      </c>
      <c r="B66" s="30">
        <v>0</v>
      </c>
      <c r="C66" s="30">
        <v>0</v>
      </c>
      <c r="D66" s="30">
        <f t="shared" si="17"/>
        <v>0</v>
      </c>
      <c r="E66" s="30">
        <v>0</v>
      </c>
      <c r="F66" s="30">
        <v>0</v>
      </c>
      <c r="G66" s="31">
        <f t="shared" si="18"/>
        <v>0</v>
      </c>
    </row>
    <row r="67" spans="1:7" x14ac:dyDescent="0.25">
      <c r="A67" s="29" t="s">
        <v>72</v>
      </c>
      <c r="B67" s="30">
        <v>0</v>
      </c>
      <c r="C67" s="30">
        <v>0</v>
      </c>
      <c r="D67" s="30">
        <f t="shared" si="17"/>
        <v>0</v>
      </c>
      <c r="E67" s="30">
        <v>0</v>
      </c>
      <c r="F67" s="30">
        <v>0</v>
      </c>
      <c r="G67" s="31">
        <f t="shared" si="18"/>
        <v>0</v>
      </c>
    </row>
    <row r="68" spans="1:7" x14ac:dyDescent="0.25">
      <c r="A68" s="29" t="s">
        <v>73</v>
      </c>
      <c r="B68" s="30">
        <v>0</v>
      </c>
      <c r="C68" s="30">
        <v>0</v>
      </c>
      <c r="D68" s="30">
        <f t="shared" si="17"/>
        <v>0</v>
      </c>
      <c r="E68" s="30">
        <v>0</v>
      </c>
      <c r="F68" s="30">
        <v>0</v>
      </c>
      <c r="G68" s="31">
        <f t="shared" si="18"/>
        <v>0</v>
      </c>
    </row>
    <row r="69" spans="1:7" x14ac:dyDescent="0.25">
      <c r="A69" s="29" t="s">
        <v>74</v>
      </c>
      <c r="B69" s="30">
        <v>0</v>
      </c>
      <c r="C69" s="30">
        <v>0</v>
      </c>
      <c r="D69" s="30">
        <f t="shared" si="17"/>
        <v>0</v>
      </c>
      <c r="E69" s="30">
        <v>0</v>
      </c>
      <c r="F69" s="30">
        <v>0</v>
      </c>
      <c r="G69" s="31">
        <f t="shared" si="18"/>
        <v>0</v>
      </c>
    </row>
    <row r="70" spans="1:7" x14ac:dyDescent="0.25">
      <c r="A70" s="32" t="s">
        <v>75</v>
      </c>
      <c r="B70" s="30">
        <f t="shared" ref="B70:G70" si="19">SUM(B71:B73)</f>
        <v>0</v>
      </c>
      <c r="C70" s="30">
        <f t="shared" si="19"/>
        <v>0</v>
      </c>
      <c r="D70" s="30">
        <f t="shared" si="19"/>
        <v>0</v>
      </c>
      <c r="E70" s="30">
        <f t="shared" si="19"/>
        <v>0</v>
      </c>
      <c r="F70" s="30">
        <f t="shared" si="19"/>
        <v>0</v>
      </c>
      <c r="G70" s="31">
        <f t="shared" si="19"/>
        <v>0</v>
      </c>
    </row>
    <row r="71" spans="1:7" x14ac:dyDescent="0.25">
      <c r="A71" s="29" t="s">
        <v>76</v>
      </c>
      <c r="B71" s="30">
        <v>0</v>
      </c>
      <c r="C71" s="30">
        <v>0</v>
      </c>
      <c r="D71" s="30">
        <f>+B71+C71</f>
        <v>0</v>
      </c>
      <c r="E71" s="30">
        <v>0</v>
      </c>
      <c r="F71" s="30">
        <v>0</v>
      </c>
      <c r="G71" s="31">
        <f>+D71-E71</f>
        <v>0</v>
      </c>
    </row>
    <row r="72" spans="1:7" x14ac:dyDescent="0.25">
      <c r="A72" s="29" t="s">
        <v>77</v>
      </c>
      <c r="B72" s="30">
        <v>0</v>
      </c>
      <c r="C72" s="30">
        <v>0</v>
      </c>
      <c r="D72" s="30">
        <f>+B72+C72</f>
        <v>0</v>
      </c>
      <c r="E72" s="30">
        <v>0</v>
      </c>
      <c r="F72" s="30">
        <v>0</v>
      </c>
      <c r="G72" s="31">
        <f>+D72-E72</f>
        <v>0</v>
      </c>
    </row>
    <row r="73" spans="1:7" x14ac:dyDescent="0.25">
      <c r="A73" s="29" t="s">
        <v>78</v>
      </c>
      <c r="B73" s="30">
        <v>0</v>
      </c>
      <c r="C73" s="30">
        <v>0</v>
      </c>
      <c r="D73" s="30">
        <f>+B73+C73</f>
        <v>0</v>
      </c>
      <c r="E73" s="30">
        <v>0</v>
      </c>
      <c r="F73" s="30">
        <v>0</v>
      </c>
      <c r="G73" s="31">
        <f>+D73-E73</f>
        <v>0</v>
      </c>
    </row>
    <row r="74" spans="1:7" x14ac:dyDescent="0.25">
      <c r="A74" s="32" t="s">
        <v>79</v>
      </c>
      <c r="B74" s="33">
        <f t="shared" ref="B74:G74" si="20">SUM(B75:B81)</f>
        <v>52910273.600000001</v>
      </c>
      <c r="C74" s="33">
        <f t="shared" si="20"/>
        <v>103056037.25</v>
      </c>
      <c r="D74" s="33">
        <f t="shared" si="20"/>
        <v>155966310.85000002</v>
      </c>
      <c r="E74" s="33">
        <f t="shared" si="20"/>
        <v>155966310.84999999</v>
      </c>
      <c r="F74" s="33">
        <f t="shared" si="20"/>
        <v>155530610.5</v>
      </c>
      <c r="G74" s="34">
        <f t="shared" si="20"/>
        <v>0</v>
      </c>
    </row>
    <row r="75" spans="1:7" x14ac:dyDescent="0.25">
      <c r="A75" s="29" t="s">
        <v>80</v>
      </c>
      <c r="B75" s="30">
        <v>23000000</v>
      </c>
      <c r="C75" s="30">
        <v>-41767.890000000596</v>
      </c>
      <c r="D75" s="30">
        <f t="shared" ref="D75:D81" si="21">+B75+C75</f>
        <v>22958232.109999999</v>
      </c>
      <c r="E75" s="30">
        <v>22958232.109999999</v>
      </c>
      <c r="F75" s="30">
        <v>22958232.109999999</v>
      </c>
      <c r="G75" s="31">
        <f t="shared" ref="G75:G80" si="22">+D75-E75</f>
        <v>0</v>
      </c>
    </row>
    <row r="76" spans="1:7" x14ac:dyDescent="0.25">
      <c r="A76" s="29" t="s">
        <v>81</v>
      </c>
      <c r="B76" s="30">
        <v>6000000</v>
      </c>
      <c r="C76" s="30">
        <v>-1391652.4699999997</v>
      </c>
      <c r="D76" s="30">
        <f t="shared" si="21"/>
        <v>4608347.53</v>
      </c>
      <c r="E76" s="30">
        <v>4608347.53</v>
      </c>
      <c r="F76" s="30">
        <v>4608347.53</v>
      </c>
      <c r="G76" s="31">
        <f t="shared" si="22"/>
        <v>0</v>
      </c>
    </row>
    <row r="77" spans="1:7" x14ac:dyDescent="0.25">
      <c r="A77" s="29" t="s">
        <v>82</v>
      </c>
      <c r="B77" s="30">
        <v>0</v>
      </c>
      <c r="C77" s="30">
        <v>0</v>
      </c>
      <c r="D77" s="30">
        <f t="shared" si="21"/>
        <v>0</v>
      </c>
      <c r="E77" s="30">
        <v>0</v>
      </c>
      <c r="F77" s="30">
        <v>0</v>
      </c>
      <c r="G77" s="31">
        <f t="shared" si="22"/>
        <v>0</v>
      </c>
    </row>
    <row r="78" spans="1:7" x14ac:dyDescent="0.25">
      <c r="A78" s="29" t="s">
        <v>83</v>
      </c>
      <c r="B78" s="30">
        <v>0</v>
      </c>
      <c r="C78" s="30">
        <v>1000151.88</v>
      </c>
      <c r="D78" s="30">
        <f t="shared" si="21"/>
        <v>1000151.88</v>
      </c>
      <c r="E78" s="30">
        <v>1000151.88</v>
      </c>
      <c r="F78" s="30">
        <v>564451.53</v>
      </c>
      <c r="G78" s="31">
        <f t="shared" si="22"/>
        <v>0</v>
      </c>
    </row>
    <row r="79" spans="1:7" x14ac:dyDescent="0.25">
      <c r="A79" s="29" t="s">
        <v>84</v>
      </c>
      <c r="B79" s="30">
        <v>0</v>
      </c>
      <c r="C79" s="30">
        <v>0</v>
      </c>
      <c r="D79" s="30">
        <f t="shared" si="21"/>
        <v>0</v>
      </c>
      <c r="E79" s="30">
        <v>0</v>
      </c>
      <c r="F79" s="30">
        <v>0</v>
      </c>
      <c r="G79" s="31">
        <f t="shared" si="22"/>
        <v>0</v>
      </c>
    </row>
    <row r="80" spans="1:7" x14ac:dyDescent="0.25">
      <c r="A80" s="29" t="s">
        <v>85</v>
      </c>
      <c r="B80" s="30">
        <v>0</v>
      </c>
      <c r="C80" s="30">
        <v>0</v>
      </c>
      <c r="D80" s="30">
        <f t="shared" si="21"/>
        <v>0</v>
      </c>
      <c r="E80" s="30">
        <v>0</v>
      </c>
      <c r="F80" s="30">
        <v>0</v>
      </c>
      <c r="G80" s="31">
        <f t="shared" si="22"/>
        <v>0</v>
      </c>
    </row>
    <row r="81" spans="1:9" ht="15.75" thickBot="1" x14ac:dyDescent="0.3">
      <c r="A81" s="37" t="s">
        <v>86</v>
      </c>
      <c r="B81" s="38">
        <v>23910273.600000001</v>
      </c>
      <c r="C81" s="38">
        <v>103489305.73</v>
      </c>
      <c r="D81" s="39">
        <f t="shared" si="21"/>
        <v>127399579.33000001</v>
      </c>
      <c r="E81" s="38">
        <v>127399579.33</v>
      </c>
      <c r="F81" s="38">
        <v>127399579.33</v>
      </c>
      <c r="G81" s="40">
        <f>+D81-E81</f>
        <v>0</v>
      </c>
    </row>
    <row r="82" spans="1:9" ht="21.75" customHeight="1" thickBot="1" x14ac:dyDescent="0.3">
      <c r="A82" s="41" t="s">
        <v>87</v>
      </c>
      <c r="B82" s="42">
        <f t="shared" ref="B82:G82" si="23">SUM(B10,B18,B28,B38,B48,B58,B74)</f>
        <v>774815426.28999984</v>
      </c>
      <c r="C82" s="42">
        <f t="shared" si="23"/>
        <v>153568237.91999981</v>
      </c>
      <c r="D82" s="42">
        <f t="shared" si="23"/>
        <v>928383664.20999968</v>
      </c>
      <c r="E82" s="42">
        <f t="shared" si="23"/>
        <v>883392376.63000011</v>
      </c>
      <c r="F82" s="42">
        <f t="shared" si="23"/>
        <v>789527177.46000016</v>
      </c>
      <c r="G82" s="42">
        <f t="shared" si="23"/>
        <v>44991287.579999574</v>
      </c>
      <c r="I82" s="43"/>
    </row>
    <row r="83" spans="1:9" s="46" customFormat="1" ht="12.75" x14ac:dyDescent="0.2">
      <c r="A83" s="44"/>
      <c r="B83" s="45"/>
      <c r="C83" s="45"/>
      <c r="D83" s="45"/>
      <c r="E83" s="45"/>
      <c r="F83" s="45"/>
      <c r="G83" s="45"/>
    </row>
    <row r="84" spans="1:9" s="46" customFormat="1" ht="12.75" x14ac:dyDescent="0.2">
      <c r="A84" s="44"/>
      <c r="B84" s="45"/>
      <c r="C84" s="45"/>
      <c r="D84" s="45"/>
      <c r="E84" s="45"/>
      <c r="F84" s="45"/>
      <c r="G84" s="45"/>
    </row>
    <row r="85" spans="1:9" s="46" customFormat="1" ht="12.75" x14ac:dyDescent="0.2">
      <c r="A85" s="44"/>
      <c r="B85" s="45"/>
      <c r="C85" s="45"/>
      <c r="D85" s="45"/>
      <c r="E85" s="45"/>
      <c r="F85" s="45"/>
      <c r="G85" s="45"/>
    </row>
    <row r="86" spans="1:9" x14ac:dyDescent="0.25">
      <c r="B86" s="47"/>
      <c r="C86" s="47"/>
      <c r="D86" s="47"/>
      <c r="E86" s="47"/>
      <c r="F86" s="47"/>
      <c r="G86" s="47"/>
    </row>
    <row r="87" spans="1:9" x14ac:dyDescent="0.25">
      <c r="B87" s="48"/>
      <c r="C87" s="48"/>
      <c r="D87" s="49"/>
      <c r="E87" s="48"/>
      <c r="F87" s="48"/>
      <c r="G87" s="48"/>
    </row>
    <row r="88" spans="1:9" x14ac:dyDescent="0.25">
      <c r="B88" s="50"/>
      <c r="C88" s="50"/>
      <c r="D88" s="50"/>
      <c r="E88" s="50"/>
      <c r="F88" s="50"/>
      <c r="G88" s="50"/>
    </row>
    <row r="90" spans="1:9" x14ac:dyDescent="0.25">
      <c r="A90" s="51"/>
      <c r="B90" s="52"/>
      <c r="C90" s="52"/>
      <c r="D90" s="52"/>
      <c r="E90" s="52"/>
      <c r="F90" s="52"/>
      <c r="G90" s="52"/>
    </row>
    <row r="91" spans="1:9" x14ac:dyDescent="0.25">
      <c r="A91" s="51"/>
      <c r="B91" s="52"/>
      <c r="C91" s="52"/>
      <c r="D91" s="52"/>
      <c r="E91" s="52"/>
      <c r="F91" s="52"/>
      <c r="G91" s="52"/>
    </row>
    <row r="92" spans="1:9" x14ac:dyDescent="0.25">
      <c r="A92" s="51"/>
      <c r="B92" s="52"/>
      <c r="C92" s="52"/>
      <c r="D92" s="52"/>
      <c r="E92" s="52"/>
      <c r="F92" s="52"/>
      <c r="G92" s="52"/>
    </row>
    <row r="93" spans="1:9" x14ac:dyDescent="0.25">
      <c r="C93" s="52"/>
    </row>
    <row r="94" spans="1:9" x14ac:dyDescent="0.25">
      <c r="C94" s="52"/>
      <c r="E94" s="52"/>
      <c r="F94" s="52"/>
    </row>
  </sheetData>
  <mergeCells count="8">
    <mergeCell ref="F1:G1"/>
    <mergeCell ref="A3:G3"/>
    <mergeCell ref="A4:G4"/>
    <mergeCell ref="A5:G5"/>
    <mergeCell ref="A6:G6"/>
    <mergeCell ref="A7:A9"/>
    <mergeCell ref="B7:F7"/>
    <mergeCell ref="G7:G8"/>
  </mergeCells>
  <printOptions horizontalCentered="1"/>
  <pageMargins left="0.23622047244094491" right="0.23622047244094491" top="0.74803149606299213" bottom="1.1417322834645669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 </vt:lpstr>
      <vt:lpstr>'IP-4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2020-02-13T00:58:31Z</cp:lastPrinted>
  <dcterms:created xsi:type="dcterms:W3CDTF">2020-02-13T00:42:45Z</dcterms:created>
  <dcterms:modified xsi:type="dcterms:W3CDTF">2020-02-13T00:59:23Z</dcterms:modified>
</cp:coreProperties>
</file>