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IP-4" sheetId="1" r:id="rId1"/>
  </sheets>
  <definedNames>
    <definedName name="_xlnm._FilterDatabase" localSheetId="0" hidden="1">'IP-4'!$B$10:$G$10</definedName>
  </definedNames>
  <calcPr calcId="144525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G73" i="1" s="1"/>
  <c r="F73" i="1"/>
  <c r="E73" i="1"/>
  <c r="D73" i="1"/>
  <c r="C73" i="1"/>
  <c r="B73" i="1"/>
  <c r="D72" i="1"/>
  <c r="G72" i="1" s="1"/>
  <c r="D71" i="1"/>
  <c r="G71" i="1" s="1"/>
  <c r="D70" i="1"/>
  <c r="G70" i="1" s="1"/>
  <c r="G69" i="1" s="1"/>
  <c r="F69" i="1"/>
  <c r="E69" i="1"/>
  <c r="D69" i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G61" i="1" s="1"/>
  <c r="F61" i="1"/>
  <c r="E61" i="1"/>
  <c r="D61" i="1"/>
  <c r="C61" i="1"/>
  <c r="B61" i="1"/>
  <c r="D60" i="1"/>
  <c r="G60" i="1" s="1"/>
  <c r="D59" i="1"/>
  <c r="G59" i="1" s="1"/>
  <c r="D58" i="1"/>
  <c r="G58" i="1" s="1"/>
  <c r="G57" i="1" s="1"/>
  <c r="F57" i="1"/>
  <c r="E57" i="1"/>
  <c r="D57" i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G47" i="1" s="1"/>
  <c r="F47" i="1"/>
  <c r="E47" i="1"/>
  <c r="D47" i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G37" i="1" s="1"/>
  <c r="F37" i="1"/>
  <c r="E37" i="1"/>
  <c r="D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G27" i="1" s="1"/>
  <c r="F27" i="1"/>
  <c r="E27" i="1"/>
  <c r="D27" i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G17" i="1" s="1"/>
  <c r="F17" i="1"/>
  <c r="E17" i="1"/>
  <c r="D17" i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9" i="1" s="1"/>
  <c r="G81" i="1" s="1"/>
  <c r="F9" i="1"/>
  <c r="F81" i="1" s="1"/>
  <c r="E9" i="1"/>
  <c r="E81" i="1" s="1"/>
  <c r="D9" i="1"/>
  <c r="D81" i="1" s="1"/>
  <c r="C9" i="1"/>
  <c r="C81" i="1" s="1"/>
  <c r="B9" i="1"/>
  <c r="B81" i="1" s="1"/>
</calcChain>
</file>

<file path=xl/sharedStrings.xml><?xml version="1.0" encoding="utf-8"?>
<sst xmlns="http://schemas.openxmlformats.org/spreadsheetml/2006/main" count="88" uniqueCount="88">
  <si>
    <t>Formato IP-4</t>
  </si>
  <si>
    <t>NOMBRE DEL ENTE: COMISION DE AGUA POTABLE Y ALCANTARILLADO DEL MUNICIPIO DE ACAPULCO</t>
  </si>
  <si>
    <t xml:space="preserve">Estado Analítico del Ejercicio del Presupuesto de Egresos </t>
  </si>
  <si>
    <t>Clasificación por Objeto del Gasto (Capítulo y Concepto)</t>
  </si>
  <si>
    <t>Del 01 de Enero al 31 de Diciembre de 2018</t>
  </si>
  <si>
    <t>Concepto</t>
  </si>
  <si>
    <t>Egresos</t>
  </si>
  <si>
    <t>Subejercicio</t>
  </si>
  <si>
    <t xml:space="preserve"> Aprobado</t>
  </si>
  <si>
    <t>Ampliaciones
/(Reducciones)</t>
  </si>
  <si>
    <t>Modificado</t>
  </si>
  <si>
    <t>Devengado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</si>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</sst>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u/>
      <sz val="13"/>
      <color theme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4" fillId="0" borderId="0">
      <alignment wrapText="1"/>
    </xf>
    <xf numFmtId="0" fontId="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3" applyFont="1" applyFill="1"/>
    <xf numFmtId="0" fontId="2" fillId="0" borderId="0" xfId="3" applyFont="1"/>
    <xf numFmtId="0" fontId="3" fillId="2" borderId="11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43" fontId="2" fillId="0" borderId="0" xfId="1" applyFont="1"/>
    <xf numFmtId="43" fontId="3" fillId="0" borderId="13" xfId="3" applyNumberFormat="1" applyFont="1" applyFill="1" applyBorder="1"/>
    <xf numFmtId="43" fontId="3" fillId="0" borderId="14" xfId="3" applyNumberFormat="1" applyFont="1" applyFill="1" applyBorder="1"/>
    <xf numFmtId="43" fontId="2" fillId="0" borderId="0" xfId="3" applyNumberFormat="1" applyFont="1"/>
    <xf numFmtId="0" fontId="6" fillId="0" borderId="15" xfId="3" applyFont="1" applyFill="1" applyBorder="1" applyAlignment="1">
      <alignment horizontal="justify"/>
    </xf>
    <xf numFmtId="43" fontId="6" fillId="0" borderId="16" xfId="7" applyFont="1" applyFill="1" applyBorder="1"/>
    <xf numFmtId="43" fontId="6" fillId="0" borderId="17" xfId="7" applyFont="1" applyFill="1" applyBorder="1"/>
    <xf numFmtId="0" fontId="3" fillId="0" borderId="15" xfId="3" applyFont="1" applyFill="1" applyBorder="1" applyAlignment="1">
      <alignment horizontal="justify"/>
    </xf>
    <xf numFmtId="43" fontId="3" fillId="0" borderId="16" xfId="7" applyFont="1" applyFill="1" applyBorder="1"/>
    <xf numFmtId="43" fontId="3" fillId="0" borderId="17" xfId="7" applyFont="1" applyFill="1" applyBorder="1"/>
    <xf numFmtId="0" fontId="6" fillId="0" borderId="18" xfId="3" applyFont="1" applyFill="1" applyBorder="1" applyAlignment="1">
      <alignment horizontal="justify"/>
    </xf>
    <xf numFmtId="0" fontId="6" fillId="0" borderId="18" xfId="3" applyFont="1" applyFill="1" applyBorder="1" applyAlignment="1">
      <alignment horizontal="justify" vertical="center"/>
    </xf>
    <xf numFmtId="0" fontId="6" fillId="0" borderId="19" xfId="3" applyFont="1" applyFill="1" applyBorder="1" applyAlignment="1">
      <alignment horizontal="justify"/>
    </xf>
    <xf numFmtId="43" fontId="7" fillId="0" borderId="20" xfId="1" applyFont="1" applyFill="1" applyBorder="1"/>
    <xf numFmtId="43" fontId="6" fillId="0" borderId="21" xfId="7" applyFont="1" applyFill="1" applyBorder="1"/>
    <xf numFmtId="43" fontId="6" fillId="0" borderId="22" xfId="7" applyFont="1" applyFill="1" applyBorder="1"/>
    <xf numFmtId="0" fontId="3" fillId="0" borderId="23" xfId="3" applyFont="1" applyFill="1" applyBorder="1" applyAlignment="1"/>
    <xf numFmtId="44" fontId="3" fillId="0" borderId="23" xfId="2" applyFont="1" applyFill="1" applyBorder="1"/>
    <xf numFmtId="44" fontId="2" fillId="0" borderId="0" xfId="3" applyNumberFormat="1" applyFont="1"/>
    <xf numFmtId="0" fontId="6" fillId="0" borderId="0" xfId="4" applyFont="1" applyFill="1" applyAlignment="1">
      <alignment horizontal="center"/>
    </xf>
    <xf numFmtId="0" fontId="4" fillId="0" borderId="0" xfId="4" applyFont="1"/>
    <xf numFmtId="44" fontId="2" fillId="0" borderId="0" xfId="3" applyNumberFormat="1" applyFont="1" applyFill="1"/>
    <xf numFmtId="0" fontId="3" fillId="0" borderId="0" xfId="3" applyFont="1" applyFill="1" applyAlignment="1">
      <alignment horizontal="right"/>
    </xf>
    <xf numFmtId="0" fontId="5" fillId="2" borderId="1" xfId="4" applyFont="1" applyFill="1" applyBorder="1" applyAlignment="1">
      <alignment horizontal="center"/>
    </xf>
    <xf numFmtId="0" fontId="5" fillId="2" borderId="2" xfId="4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3" fillId="2" borderId="6" xfId="6" applyFont="1" applyFill="1" applyBorder="1" applyAlignment="1">
      <alignment horizontal="center" vertical="center"/>
    </xf>
    <xf numFmtId="0" fontId="3" fillId="2" borderId="7" xfId="6" applyFont="1" applyFill="1" applyBorder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/>
    </xf>
    <xf numFmtId="0" fontId="3" fillId="2" borderId="10" xfId="3" applyFont="1" applyFill="1" applyBorder="1" applyAlignment="1">
      <alignment horizontal="center" vertical="center"/>
    </xf>
    <xf numFmtId="0" fontId="3" fillId="2" borderId="12" xfId="3" applyFont="1" applyFill="1" applyBorder="1" applyAlignment="1">
      <alignment horizontal="center" vertical="center"/>
    </xf>
    <xf numFmtId="0" fontId="3" fillId="2" borderId="24" xfId="3" applyFont="1" applyFill="1" applyBorder="1" applyAlignment="1">
      <alignment horizontal="center"/>
    </xf>
    <xf numFmtId="0" fontId="3" fillId="2" borderId="25" xfId="3" applyFont="1" applyFill="1" applyBorder="1" applyAlignment="1">
      <alignment horizontal="center" vertical="center" wrapText="1"/>
    </xf>
    <xf numFmtId="0" fontId="3" fillId="2" borderId="25" xfId="3" applyFont="1" applyFill="1" applyBorder="1" applyAlignment="1">
      <alignment horizontal="center" vertical="center"/>
    </xf>
    <xf numFmtId="0" fontId="3" fillId="0" borderId="18" xfId="3" applyFont="1" applyFill="1" applyBorder="1" applyAlignment="1">
      <alignment horizontal="justify"/>
    </xf>
    <xf numFmtId="0" fontId="3" fillId="2" borderId="26" xfId="3" applyFont="1" applyFill="1" applyBorder="1" applyAlignment="1">
      <alignment horizontal="center" vertical="center"/>
    </xf>
    <xf numFmtId="0" fontId="3" fillId="2" borderId="27" xfId="3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</cellXfs>
  <cellStyles count="50">
    <cellStyle name="Euro" xfId="8"/>
    <cellStyle name="Hipervínculo 2" xfId="9"/>
    <cellStyle name="Millares" xfId="1" builtinId="3"/>
    <cellStyle name="Millares 2" xfId="10"/>
    <cellStyle name="Millares 2 2" xfId="7"/>
    <cellStyle name="Millares 2 2 2" xfId="11"/>
    <cellStyle name="Millares 2 3" xfId="12"/>
    <cellStyle name="Millares 3" xfId="13"/>
    <cellStyle name="Millares 4" xfId="14"/>
    <cellStyle name="Millares 5" xfId="15"/>
    <cellStyle name="Millares 5 2" xfId="16"/>
    <cellStyle name="Moneda" xfId="2" builtinId="4"/>
    <cellStyle name="Moneda 2" xfId="17"/>
    <cellStyle name="Moneda 2 2" xfId="18"/>
    <cellStyle name="Moneda 3" xfId="19"/>
    <cellStyle name="Normal" xfId="0" builtinId="0"/>
    <cellStyle name="Normal 10" xfId="20"/>
    <cellStyle name="Normal 10 2" xfId="21"/>
    <cellStyle name="Normal 15" xfId="5"/>
    <cellStyle name="Normal 2" xfId="22"/>
    <cellStyle name="Normal 2 13" xfId="23"/>
    <cellStyle name="Normal 2 2" xfId="6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"/>
    <cellStyle name="Normal 6 4 2" xfId="33"/>
    <cellStyle name="Normal 6 4 2 2" xfId="34"/>
    <cellStyle name="Normal 6 6" xfId="35"/>
    <cellStyle name="Normal 6 6 2" xfId="36"/>
    <cellStyle name="Normal 7" xfId="37"/>
    <cellStyle name="Normal 7 2" xfId="38"/>
    <cellStyle name="Normal 7 2 2" xfId="39"/>
    <cellStyle name="Normal 7 2 2 2" xfId="40"/>
    <cellStyle name="Normal 7 3" xfId="41"/>
    <cellStyle name="Normal 7 3 2" xfId="42"/>
    <cellStyle name="Normal 7 4" xfId="43"/>
    <cellStyle name="Normal 8" xfId="44"/>
    <cellStyle name="Normal 9" xfId="45"/>
    <cellStyle name="Normal 9 2" xfId="46"/>
    <cellStyle name="Normal 9 3" xfId="47"/>
    <cellStyle name="Normal_Formatos aspecto Financiero 2 2" xfId="4"/>
    <cellStyle name="Porcentaje 2" xfId="48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86</xdr:row>
      <xdr:rowOff>38100</xdr:rowOff>
    </xdr:from>
    <xdr:to>
      <xdr:col>0</xdr:col>
      <xdr:colOff>1990725</xdr:colOff>
      <xdr:row>92</xdr:row>
      <xdr:rowOff>85724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47625" y="166401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Erika Mavel González García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2533650</xdr:colOff>
      <xdr:row>86</xdr:row>
      <xdr:rowOff>38100</xdr:rowOff>
    </xdr:from>
    <xdr:to>
      <xdr:col>1</xdr:col>
      <xdr:colOff>838200</xdr:colOff>
      <xdr:row>92</xdr:row>
      <xdr:rowOff>85724</xdr:rowOff>
    </xdr:to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533650" y="166401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180975</xdr:colOff>
      <xdr:row>86</xdr:row>
      <xdr:rowOff>38100</xdr:rowOff>
    </xdr:from>
    <xdr:to>
      <xdr:col>4</xdr:col>
      <xdr:colOff>180975</xdr:colOff>
      <xdr:row>92</xdr:row>
      <xdr:rowOff>85724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4829175" y="166401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514350</xdr:colOff>
      <xdr:row>86</xdr:row>
      <xdr:rowOff>38100</xdr:rowOff>
    </xdr:from>
    <xdr:to>
      <xdr:col>6</xdr:col>
      <xdr:colOff>428625</xdr:colOff>
      <xdr:row>92</xdr:row>
      <xdr:rowOff>85724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7105650" y="16640175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Arturo Ponce Laina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36"/>
  <sheetViews>
    <sheetView tabSelected="1" zoomScaleNormal="100" zoomScaleSheetLayoutView="90" workbookViewId="0">
      <selection activeCell="J10" sqref="J10"/>
    </sheetView>
  </sheetViews>
  <sheetFormatPr baseColWidth="10" defaultRowHeight="15" x14ac:dyDescent="0.25"/>
  <cols>
    <col min="1" max="1" width="54.5703125" style="1" customWidth="1"/>
    <col min="2" max="2" width="15.140625" style="1" customWidth="1"/>
    <col min="3" max="3" width="14" style="1" customWidth="1"/>
    <col min="4" max="4" width="15.140625" style="1" customWidth="1"/>
    <col min="5" max="5" width="15.28515625" style="1" bestFit="1" customWidth="1"/>
    <col min="6" max="7" width="15.140625" style="1" bestFit="1" customWidth="1"/>
    <col min="8" max="8" width="14.28515625" style="2" bestFit="1" customWidth="1"/>
    <col min="9" max="9" width="16.28515625" style="2" bestFit="1" customWidth="1"/>
    <col min="10" max="210" width="11.42578125" style="2"/>
    <col min="211" max="211" width="54.5703125" style="2" customWidth="1"/>
    <col min="212" max="212" width="20.140625" style="2" customWidth="1"/>
    <col min="213" max="213" width="22.5703125" style="2" customWidth="1"/>
    <col min="214" max="214" width="15.7109375" style="2" customWidth="1"/>
    <col min="215" max="215" width="15.42578125" style="2" customWidth="1"/>
    <col min="216" max="216" width="15.7109375" style="2" customWidth="1"/>
    <col min="217" max="217" width="16.85546875" style="2" customWidth="1"/>
    <col min="218" max="466" width="11.42578125" style="2"/>
    <col min="467" max="467" width="54.5703125" style="2" customWidth="1"/>
    <col min="468" max="468" width="20.140625" style="2" customWidth="1"/>
    <col min="469" max="469" width="22.5703125" style="2" customWidth="1"/>
    <col min="470" max="470" width="15.7109375" style="2" customWidth="1"/>
    <col min="471" max="471" width="15.42578125" style="2" customWidth="1"/>
    <col min="472" max="472" width="15.7109375" style="2" customWidth="1"/>
    <col min="473" max="473" width="16.85546875" style="2" customWidth="1"/>
    <col min="474" max="722" width="11.42578125" style="2"/>
    <col min="723" max="723" width="54.5703125" style="2" customWidth="1"/>
    <col min="724" max="724" width="20.140625" style="2" customWidth="1"/>
    <col min="725" max="725" width="22.5703125" style="2" customWidth="1"/>
    <col min="726" max="726" width="15.7109375" style="2" customWidth="1"/>
    <col min="727" max="727" width="15.42578125" style="2" customWidth="1"/>
    <col min="728" max="728" width="15.7109375" style="2" customWidth="1"/>
    <col min="729" max="729" width="16.85546875" style="2" customWidth="1"/>
    <col min="730" max="978" width="11.42578125" style="2"/>
    <col min="979" max="979" width="54.5703125" style="2" customWidth="1"/>
    <col min="980" max="980" width="20.140625" style="2" customWidth="1"/>
    <col min="981" max="981" width="22.5703125" style="2" customWidth="1"/>
    <col min="982" max="982" width="15.7109375" style="2" customWidth="1"/>
    <col min="983" max="983" width="15.42578125" style="2" customWidth="1"/>
    <col min="984" max="984" width="15.7109375" style="2" customWidth="1"/>
    <col min="985" max="985" width="16.85546875" style="2" customWidth="1"/>
    <col min="986" max="1234" width="11.42578125" style="2"/>
    <col min="1235" max="1235" width="54.5703125" style="2" customWidth="1"/>
    <col min="1236" max="1236" width="20.140625" style="2" customWidth="1"/>
    <col min="1237" max="1237" width="22.5703125" style="2" customWidth="1"/>
    <col min="1238" max="1238" width="15.7109375" style="2" customWidth="1"/>
    <col min="1239" max="1239" width="15.42578125" style="2" customWidth="1"/>
    <col min="1240" max="1240" width="15.7109375" style="2" customWidth="1"/>
    <col min="1241" max="1241" width="16.85546875" style="2" customWidth="1"/>
    <col min="1242" max="1490" width="11.42578125" style="2"/>
    <col min="1491" max="1491" width="54.5703125" style="2" customWidth="1"/>
    <col min="1492" max="1492" width="20.140625" style="2" customWidth="1"/>
    <col min="1493" max="1493" width="22.5703125" style="2" customWidth="1"/>
    <col min="1494" max="1494" width="15.7109375" style="2" customWidth="1"/>
    <col min="1495" max="1495" width="15.42578125" style="2" customWidth="1"/>
    <col min="1496" max="1496" width="15.7109375" style="2" customWidth="1"/>
    <col min="1497" max="1497" width="16.85546875" style="2" customWidth="1"/>
    <col min="1498" max="1746" width="11.42578125" style="2"/>
    <col min="1747" max="1747" width="54.5703125" style="2" customWidth="1"/>
    <col min="1748" max="1748" width="20.140625" style="2" customWidth="1"/>
    <col min="1749" max="1749" width="22.5703125" style="2" customWidth="1"/>
    <col min="1750" max="1750" width="15.7109375" style="2" customWidth="1"/>
    <col min="1751" max="1751" width="15.42578125" style="2" customWidth="1"/>
    <col min="1752" max="1752" width="15.7109375" style="2" customWidth="1"/>
    <col min="1753" max="1753" width="16.85546875" style="2" customWidth="1"/>
    <col min="1754" max="2002" width="11.42578125" style="2"/>
    <col min="2003" max="2003" width="54.5703125" style="2" customWidth="1"/>
    <col min="2004" max="2004" width="20.140625" style="2" customWidth="1"/>
    <col min="2005" max="2005" width="22.5703125" style="2" customWidth="1"/>
    <col min="2006" max="2006" width="15.7109375" style="2" customWidth="1"/>
    <col min="2007" max="2007" width="15.42578125" style="2" customWidth="1"/>
    <col min="2008" max="2008" width="15.7109375" style="2" customWidth="1"/>
    <col min="2009" max="2009" width="16.85546875" style="2" customWidth="1"/>
    <col min="2010" max="2258" width="11.42578125" style="2"/>
    <col min="2259" max="2259" width="54.5703125" style="2" customWidth="1"/>
    <col min="2260" max="2260" width="20.140625" style="2" customWidth="1"/>
    <col min="2261" max="2261" width="22.5703125" style="2" customWidth="1"/>
    <col min="2262" max="2262" width="15.7109375" style="2" customWidth="1"/>
    <col min="2263" max="2263" width="15.42578125" style="2" customWidth="1"/>
    <col min="2264" max="2264" width="15.7109375" style="2" customWidth="1"/>
    <col min="2265" max="2265" width="16.85546875" style="2" customWidth="1"/>
    <col min="2266" max="2514" width="11.42578125" style="2"/>
    <col min="2515" max="2515" width="54.5703125" style="2" customWidth="1"/>
    <col min="2516" max="2516" width="20.140625" style="2" customWidth="1"/>
    <col min="2517" max="2517" width="22.5703125" style="2" customWidth="1"/>
    <col min="2518" max="2518" width="15.7109375" style="2" customWidth="1"/>
    <col min="2519" max="2519" width="15.42578125" style="2" customWidth="1"/>
    <col min="2520" max="2520" width="15.7109375" style="2" customWidth="1"/>
    <col min="2521" max="2521" width="16.85546875" style="2" customWidth="1"/>
    <col min="2522" max="2770" width="11.42578125" style="2"/>
    <col min="2771" max="2771" width="54.5703125" style="2" customWidth="1"/>
    <col min="2772" max="2772" width="20.140625" style="2" customWidth="1"/>
    <col min="2773" max="2773" width="22.5703125" style="2" customWidth="1"/>
    <col min="2774" max="2774" width="15.7109375" style="2" customWidth="1"/>
    <col min="2775" max="2775" width="15.42578125" style="2" customWidth="1"/>
    <col min="2776" max="2776" width="15.7109375" style="2" customWidth="1"/>
    <col min="2777" max="2777" width="16.85546875" style="2" customWidth="1"/>
    <col min="2778" max="3026" width="11.42578125" style="2"/>
    <col min="3027" max="3027" width="54.5703125" style="2" customWidth="1"/>
    <col min="3028" max="3028" width="20.140625" style="2" customWidth="1"/>
    <col min="3029" max="3029" width="22.5703125" style="2" customWidth="1"/>
    <col min="3030" max="3030" width="15.7109375" style="2" customWidth="1"/>
    <col min="3031" max="3031" width="15.42578125" style="2" customWidth="1"/>
    <col min="3032" max="3032" width="15.7109375" style="2" customWidth="1"/>
    <col min="3033" max="3033" width="16.85546875" style="2" customWidth="1"/>
    <col min="3034" max="3282" width="11.42578125" style="2"/>
    <col min="3283" max="3283" width="54.5703125" style="2" customWidth="1"/>
    <col min="3284" max="3284" width="20.140625" style="2" customWidth="1"/>
    <col min="3285" max="3285" width="22.5703125" style="2" customWidth="1"/>
    <col min="3286" max="3286" width="15.7109375" style="2" customWidth="1"/>
    <col min="3287" max="3287" width="15.42578125" style="2" customWidth="1"/>
    <col min="3288" max="3288" width="15.7109375" style="2" customWidth="1"/>
    <col min="3289" max="3289" width="16.85546875" style="2" customWidth="1"/>
    <col min="3290" max="3538" width="11.42578125" style="2"/>
    <col min="3539" max="3539" width="54.5703125" style="2" customWidth="1"/>
    <col min="3540" max="3540" width="20.140625" style="2" customWidth="1"/>
    <col min="3541" max="3541" width="22.5703125" style="2" customWidth="1"/>
    <col min="3542" max="3542" width="15.7109375" style="2" customWidth="1"/>
    <col min="3543" max="3543" width="15.42578125" style="2" customWidth="1"/>
    <col min="3544" max="3544" width="15.7109375" style="2" customWidth="1"/>
    <col min="3545" max="3545" width="16.85546875" style="2" customWidth="1"/>
    <col min="3546" max="3794" width="11.42578125" style="2"/>
    <col min="3795" max="3795" width="54.5703125" style="2" customWidth="1"/>
    <col min="3796" max="3796" width="20.140625" style="2" customWidth="1"/>
    <col min="3797" max="3797" width="22.5703125" style="2" customWidth="1"/>
    <col min="3798" max="3798" width="15.7109375" style="2" customWidth="1"/>
    <col min="3799" max="3799" width="15.42578125" style="2" customWidth="1"/>
    <col min="3800" max="3800" width="15.7109375" style="2" customWidth="1"/>
    <col min="3801" max="3801" width="16.85546875" style="2" customWidth="1"/>
    <col min="3802" max="4050" width="11.42578125" style="2"/>
    <col min="4051" max="4051" width="54.5703125" style="2" customWidth="1"/>
    <col min="4052" max="4052" width="20.140625" style="2" customWidth="1"/>
    <col min="4053" max="4053" width="22.5703125" style="2" customWidth="1"/>
    <col min="4054" max="4054" width="15.7109375" style="2" customWidth="1"/>
    <col min="4055" max="4055" width="15.42578125" style="2" customWidth="1"/>
    <col min="4056" max="4056" width="15.7109375" style="2" customWidth="1"/>
    <col min="4057" max="4057" width="16.85546875" style="2" customWidth="1"/>
    <col min="4058" max="4306" width="11.42578125" style="2"/>
    <col min="4307" max="4307" width="54.5703125" style="2" customWidth="1"/>
    <col min="4308" max="4308" width="20.140625" style="2" customWidth="1"/>
    <col min="4309" max="4309" width="22.5703125" style="2" customWidth="1"/>
    <col min="4310" max="4310" width="15.7109375" style="2" customWidth="1"/>
    <col min="4311" max="4311" width="15.42578125" style="2" customWidth="1"/>
    <col min="4312" max="4312" width="15.7109375" style="2" customWidth="1"/>
    <col min="4313" max="4313" width="16.85546875" style="2" customWidth="1"/>
    <col min="4314" max="4562" width="11.42578125" style="2"/>
    <col min="4563" max="4563" width="54.5703125" style="2" customWidth="1"/>
    <col min="4564" max="4564" width="20.140625" style="2" customWidth="1"/>
    <col min="4565" max="4565" width="22.5703125" style="2" customWidth="1"/>
    <col min="4566" max="4566" width="15.7109375" style="2" customWidth="1"/>
    <col min="4567" max="4567" width="15.42578125" style="2" customWidth="1"/>
    <col min="4568" max="4568" width="15.7109375" style="2" customWidth="1"/>
    <col min="4569" max="4569" width="16.85546875" style="2" customWidth="1"/>
    <col min="4570" max="4818" width="11.42578125" style="2"/>
    <col min="4819" max="4819" width="54.5703125" style="2" customWidth="1"/>
    <col min="4820" max="4820" width="20.140625" style="2" customWidth="1"/>
    <col min="4821" max="4821" width="22.5703125" style="2" customWidth="1"/>
    <col min="4822" max="4822" width="15.7109375" style="2" customWidth="1"/>
    <col min="4823" max="4823" width="15.42578125" style="2" customWidth="1"/>
    <col min="4824" max="4824" width="15.7109375" style="2" customWidth="1"/>
    <col min="4825" max="4825" width="16.85546875" style="2" customWidth="1"/>
    <col min="4826" max="5074" width="11.42578125" style="2"/>
    <col min="5075" max="5075" width="54.5703125" style="2" customWidth="1"/>
    <col min="5076" max="5076" width="20.140625" style="2" customWidth="1"/>
    <col min="5077" max="5077" width="22.5703125" style="2" customWidth="1"/>
    <col min="5078" max="5078" width="15.7109375" style="2" customWidth="1"/>
    <col min="5079" max="5079" width="15.42578125" style="2" customWidth="1"/>
    <col min="5080" max="5080" width="15.7109375" style="2" customWidth="1"/>
    <col min="5081" max="5081" width="16.85546875" style="2" customWidth="1"/>
    <col min="5082" max="5330" width="11.42578125" style="2"/>
    <col min="5331" max="5331" width="54.5703125" style="2" customWidth="1"/>
    <col min="5332" max="5332" width="20.140625" style="2" customWidth="1"/>
    <col min="5333" max="5333" width="22.5703125" style="2" customWidth="1"/>
    <col min="5334" max="5334" width="15.7109375" style="2" customWidth="1"/>
    <col min="5335" max="5335" width="15.42578125" style="2" customWidth="1"/>
    <col min="5336" max="5336" width="15.7109375" style="2" customWidth="1"/>
    <col min="5337" max="5337" width="16.85546875" style="2" customWidth="1"/>
    <col min="5338" max="5586" width="11.42578125" style="2"/>
    <col min="5587" max="5587" width="54.5703125" style="2" customWidth="1"/>
    <col min="5588" max="5588" width="20.140625" style="2" customWidth="1"/>
    <col min="5589" max="5589" width="22.5703125" style="2" customWidth="1"/>
    <col min="5590" max="5590" width="15.7109375" style="2" customWidth="1"/>
    <col min="5591" max="5591" width="15.42578125" style="2" customWidth="1"/>
    <col min="5592" max="5592" width="15.7109375" style="2" customWidth="1"/>
    <col min="5593" max="5593" width="16.85546875" style="2" customWidth="1"/>
    <col min="5594" max="5842" width="11.42578125" style="2"/>
    <col min="5843" max="5843" width="54.5703125" style="2" customWidth="1"/>
    <col min="5844" max="5844" width="20.140625" style="2" customWidth="1"/>
    <col min="5845" max="5845" width="22.5703125" style="2" customWidth="1"/>
    <col min="5846" max="5846" width="15.7109375" style="2" customWidth="1"/>
    <col min="5847" max="5847" width="15.42578125" style="2" customWidth="1"/>
    <col min="5848" max="5848" width="15.7109375" style="2" customWidth="1"/>
    <col min="5849" max="5849" width="16.85546875" style="2" customWidth="1"/>
    <col min="5850" max="6098" width="11.42578125" style="2"/>
    <col min="6099" max="6099" width="54.5703125" style="2" customWidth="1"/>
    <col min="6100" max="6100" width="20.140625" style="2" customWidth="1"/>
    <col min="6101" max="6101" width="22.5703125" style="2" customWidth="1"/>
    <col min="6102" max="6102" width="15.7109375" style="2" customWidth="1"/>
    <col min="6103" max="6103" width="15.42578125" style="2" customWidth="1"/>
    <col min="6104" max="6104" width="15.7109375" style="2" customWidth="1"/>
    <col min="6105" max="6105" width="16.85546875" style="2" customWidth="1"/>
    <col min="6106" max="6354" width="11.42578125" style="2"/>
    <col min="6355" max="6355" width="54.5703125" style="2" customWidth="1"/>
    <col min="6356" max="6356" width="20.140625" style="2" customWidth="1"/>
    <col min="6357" max="6357" width="22.5703125" style="2" customWidth="1"/>
    <col min="6358" max="6358" width="15.7109375" style="2" customWidth="1"/>
    <col min="6359" max="6359" width="15.42578125" style="2" customWidth="1"/>
    <col min="6360" max="6360" width="15.7109375" style="2" customWidth="1"/>
    <col min="6361" max="6361" width="16.85546875" style="2" customWidth="1"/>
    <col min="6362" max="6610" width="11.42578125" style="2"/>
    <col min="6611" max="6611" width="54.5703125" style="2" customWidth="1"/>
    <col min="6612" max="6612" width="20.140625" style="2" customWidth="1"/>
    <col min="6613" max="6613" width="22.5703125" style="2" customWidth="1"/>
    <col min="6614" max="6614" width="15.7109375" style="2" customWidth="1"/>
    <col min="6615" max="6615" width="15.42578125" style="2" customWidth="1"/>
    <col min="6616" max="6616" width="15.7109375" style="2" customWidth="1"/>
    <col min="6617" max="6617" width="16.85546875" style="2" customWidth="1"/>
    <col min="6618" max="6866" width="11.42578125" style="2"/>
    <col min="6867" max="6867" width="54.5703125" style="2" customWidth="1"/>
    <col min="6868" max="6868" width="20.140625" style="2" customWidth="1"/>
    <col min="6869" max="6869" width="22.5703125" style="2" customWidth="1"/>
    <col min="6870" max="6870" width="15.7109375" style="2" customWidth="1"/>
    <col min="6871" max="6871" width="15.42578125" style="2" customWidth="1"/>
    <col min="6872" max="6872" width="15.7109375" style="2" customWidth="1"/>
    <col min="6873" max="6873" width="16.85546875" style="2" customWidth="1"/>
    <col min="6874" max="7122" width="11.42578125" style="2"/>
    <col min="7123" max="7123" width="54.5703125" style="2" customWidth="1"/>
    <col min="7124" max="7124" width="20.140625" style="2" customWidth="1"/>
    <col min="7125" max="7125" width="22.5703125" style="2" customWidth="1"/>
    <col min="7126" max="7126" width="15.7109375" style="2" customWidth="1"/>
    <col min="7127" max="7127" width="15.42578125" style="2" customWidth="1"/>
    <col min="7128" max="7128" width="15.7109375" style="2" customWidth="1"/>
    <col min="7129" max="7129" width="16.85546875" style="2" customWidth="1"/>
    <col min="7130" max="7378" width="11.42578125" style="2"/>
    <col min="7379" max="7379" width="54.5703125" style="2" customWidth="1"/>
    <col min="7380" max="7380" width="20.140625" style="2" customWidth="1"/>
    <col min="7381" max="7381" width="22.5703125" style="2" customWidth="1"/>
    <col min="7382" max="7382" width="15.7109375" style="2" customWidth="1"/>
    <col min="7383" max="7383" width="15.42578125" style="2" customWidth="1"/>
    <col min="7384" max="7384" width="15.7109375" style="2" customWidth="1"/>
    <col min="7385" max="7385" width="16.85546875" style="2" customWidth="1"/>
    <col min="7386" max="7634" width="11.42578125" style="2"/>
    <col min="7635" max="7635" width="54.5703125" style="2" customWidth="1"/>
    <col min="7636" max="7636" width="20.140625" style="2" customWidth="1"/>
    <col min="7637" max="7637" width="22.5703125" style="2" customWidth="1"/>
    <col min="7638" max="7638" width="15.7109375" style="2" customWidth="1"/>
    <col min="7639" max="7639" width="15.42578125" style="2" customWidth="1"/>
    <col min="7640" max="7640" width="15.7109375" style="2" customWidth="1"/>
    <col min="7641" max="7641" width="16.85546875" style="2" customWidth="1"/>
    <col min="7642" max="7890" width="11.42578125" style="2"/>
    <col min="7891" max="7891" width="54.5703125" style="2" customWidth="1"/>
    <col min="7892" max="7892" width="20.140625" style="2" customWidth="1"/>
    <col min="7893" max="7893" width="22.5703125" style="2" customWidth="1"/>
    <col min="7894" max="7894" width="15.7109375" style="2" customWidth="1"/>
    <col min="7895" max="7895" width="15.42578125" style="2" customWidth="1"/>
    <col min="7896" max="7896" width="15.7109375" style="2" customWidth="1"/>
    <col min="7897" max="7897" width="16.85546875" style="2" customWidth="1"/>
    <col min="7898" max="8146" width="11.42578125" style="2"/>
    <col min="8147" max="8147" width="54.5703125" style="2" customWidth="1"/>
    <col min="8148" max="8148" width="20.140625" style="2" customWidth="1"/>
    <col min="8149" max="8149" width="22.5703125" style="2" customWidth="1"/>
    <col min="8150" max="8150" width="15.7109375" style="2" customWidth="1"/>
    <col min="8151" max="8151" width="15.42578125" style="2" customWidth="1"/>
    <col min="8152" max="8152" width="15.7109375" style="2" customWidth="1"/>
    <col min="8153" max="8153" width="16.85546875" style="2" customWidth="1"/>
    <col min="8154" max="8402" width="11.42578125" style="2"/>
    <col min="8403" max="8403" width="54.5703125" style="2" customWidth="1"/>
    <col min="8404" max="8404" width="20.140625" style="2" customWidth="1"/>
    <col min="8405" max="8405" width="22.5703125" style="2" customWidth="1"/>
    <col min="8406" max="8406" width="15.7109375" style="2" customWidth="1"/>
    <col min="8407" max="8407" width="15.42578125" style="2" customWidth="1"/>
    <col min="8408" max="8408" width="15.7109375" style="2" customWidth="1"/>
    <col min="8409" max="8409" width="16.85546875" style="2" customWidth="1"/>
    <col min="8410" max="8658" width="11.42578125" style="2"/>
    <col min="8659" max="8659" width="54.5703125" style="2" customWidth="1"/>
    <col min="8660" max="8660" width="20.140625" style="2" customWidth="1"/>
    <col min="8661" max="8661" width="22.5703125" style="2" customWidth="1"/>
    <col min="8662" max="8662" width="15.7109375" style="2" customWidth="1"/>
    <col min="8663" max="8663" width="15.42578125" style="2" customWidth="1"/>
    <col min="8664" max="8664" width="15.7109375" style="2" customWidth="1"/>
    <col min="8665" max="8665" width="16.85546875" style="2" customWidth="1"/>
    <col min="8666" max="8914" width="11.42578125" style="2"/>
    <col min="8915" max="8915" width="54.5703125" style="2" customWidth="1"/>
    <col min="8916" max="8916" width="20.140625" style="2" customWidth="1"/>
    <col min="8917" max="8917" width="22.5703125" style="2" customWidth="1"/>
    <col min="8918" max="8918" width="15.7109375" style="2" customWidth="1"/>
    <col min="8919" max="8919" width="15.42578125" style="2" customWidth="1"/>
    <col min="8920" max="8920" width="15.7109375" style="2" customWidth="1"/>
    <col min="8921" max="8921" width="16.85546875" style="2" customWidth="1"/>
    <col min="8922" max="9170" width="11.42578125" style="2"/>
    <col min="9171" max="9171" width="54.5703125" style="2" customWidth="1"/>
    <col min="9172" max="9172" width="20.140625" style="2" customWidth="1"/>
    <col min="9173" max="9173" width="22.5703125" style="2" customWidth="1"/>
    <col min="9174" max="9174" width="15.7109375" style="2" customWidth="1"/>
    <col min="9175" max="9175" width="15.42578125" style="2" customWidth="1"/>
    <col min="9176" max="9176" width="15.7109375" style="2" customWidth="1"/>
    <col min="9177" max="9177" width="16.85546875" style="2" customWidth="1"/>
    <col min="9178" max="9426" width="11.42578125" style="2"/>
    <col min="9427" max="9427" width="54.5703125" style="2" customWidth="1"/>
    <col min="9428" max="9428" width="20.140625" style="2" customWidth="1"/>
    <col min="9429" max="9429" width="22.5703125" style="2" customWidth="1"/>
    <col min="9430" max="9430" width="15.7109375" style="2" customWidth="1"/>
    <col min="9431" max="9431" width="15.42578125" style="2" customWidth="1"/>
    <col min="9432" max="9432" width="15.7109375" style="2" customWidth="1"/>
    <col min="9433" max="9433" width="16.85546875" style="2" customWidth="1"/>
    <col min="9434" max="9682" width="11.42578125" style="2"/>
    <col min="9683" max="9683" width="54.5703125" style="2" customWidth="1"/>
    <col min="9684" max="9684" width="20.140625" style="2" customWidth="1"/>
    <col min="9685" max="9685" width="22.5703125" style="2" customWidth="1"/>
    <col min="9686" max="9686" width="15.7109375" style="2" customWidth="1"/>
    <col min="9687" max="9687" width="15.42578125" style="2" customWidth="1"/>
    <col min="9688" max="9688" width="15.7109375" style="2" customWidth="1"/>
    <col min="9689" max="9689" width="16.85546875" style="2" customWidth="1"/>
    <col min="9690" max="9938" width="11.42578125" style="2"/>
    <col min="9939" max="9939" width="54.5703125" style="2" customWidth="1"/>
    <col min="9940" max="9940" width="20.140625" style="2" customWidth="1"/>
    <col min="9941" max="9941" width="22.5703125" style="2" customWidth="1"/>
    <col min="9942" max="9942" width="15.7109375" style="2" customWidth="1"/>
    <col min="9943" max="9943" width="15.42578125" style="2" customWidth="1"/>
    <col min="9944" max="9944" width="15.7109375" style="2" customWidth="1"/>
    <col min="9945" max="9945" width="16.85546875" style="2" customWidth="1"/>
    <col min="9946" max="10194" width="11.42578125" style="2"/>
    <col min="10195" max="10195" width="54.5703125" style="2" customWidth="1"/>
    <col min="10196" max="10196" width="20.140625" style="2" customWidth="1"/>
    <col min="10197" max="10197" width="22.5703125" style="2" customWidth="1"/>
    <col min="10198" max="10198" width="15.7109375" style="2" customWidth="1"/>
    <col min="10199" max="10199" width="15.42578125" style="2" customWidth="1"/>
    <col min="10200" max="10200" width="15.7109375" style="2" customWidth="1"/>
    <col min="10201" max="10201" width="16.85546875" style="2" customWidth="1"/>
    <col min="10202" max="10450" width="11.42578125" style="2"/>
    <col min="10451" max="10451" width="54.5703125" style="2" customWidth="1"/>
    <col min="10452" max="10452" width="20.140625" style="2" customWidth="1"/>
    <col min="10453" max="10453" width="22.5703125" style="2" customWidth="1"/>
    <col min="10454" max="10454" width="15.7109375" style="2" customWidth="1"/>
    <col min="10455" max="10455" width="15.42578125" style="2" customWidth="1"/>
    <col min="10456" max="10456" width="15.7109375" style="2" customWidth="1"/>
    <col min="10457" max="10457" width="16.85546875" style="2" customWidth="1"/>
    <col min="10458" max="10706" width="11.42578125" style="2"/>
    <col min="10707" max="10707" width="54.5703125" style="2" customWidth="1"/>
    <col min="10708" max="10708" width="20.140625" style="2" customWidth="1"/>
    <col min="10709" max="10709" width="22.5703125" style="2" customWidth="1"/>
    <col min="10710" max="10710" width="15.7109375" style="2" customWidth="1"/>
    <col min="10711" max="10711" width="15.42578125" style="2" customWidth="1"/>
    <col min="10712" max="10712" width="15.7109375" style="2" customWidth="1"/>
    <col min="10713" max="10713" width="16.85546875" style="2" customWidth="1"/>
    <col min="10714" max="10962" width="11.42578125" style="2"/>
    <col min="10963" max="10963" width="54.5703125" style="2" customWidth="1"/>
    <col min="10964" max="10964" width="20.140625" style="2" customWidth="1"/>
    <col min="10965" max="10965" width="22.5703125" style="2" customWidth="1"/>
    <col min="10966" max="10966" width="15.7109375" style="2" customWidth="1"/>
    <col min="10967" max="10967" width="15.42578125" style="2" customWidth="1"/>
    <col min="10968" max="10968" width="15.7109375" style="2" customWidth="1"/>
    <col min="10969" max="10969" width="16.85546875" style="2" customWidth="1"/>
    <col min="10970" max="11218" width="11.42578125" style="2"/>
    <col min="11219" max="11219" width="54.5703125" style="2" customWidth="1"/>
    <col min="11220" max="11220" width="20.140625" style="2" customWidth="1"/>
    <col min="11221" max="11221" width="22.5703125" style="2" customWidth="1"/>
    <col min="11222" max="11222" width="15.7109375" style="2" customWidth="1"/>
    <col min="11223" max="11223" width="15.42578125" style="2" customWidth="1"/>
    <col min="11224" max="11224" width="15.7109375" style="2" customWidth="1"/>
    <col min="11225" max="11225" width="16.85546875" style="2" customWidth="1"/>
    <col min="11226" max="11474" width="11.42578125" style="2"/>
    <col min="11475" max="11475" width="54.5703125" style="2" customWidth="1"/>
    <col min="11476" max="11476" width="20.140625" style="2" customWidth="1"/>
    <col min="11477" max="11477" width="22.5703125" style="2" customWidth="1"/>
    <col min="11478" max="11478" width="15.7109375" style="2" customWidth="1"/>
    <col min="11479" max="11479" width="15.42578125" style="2" customWidth="1"/>
    <col min="11480" max="11480" width="15.7109375" style="2" customWidth="1"/>
    <col min="11481" max="11481" width="16.85546875" style="2" customWidth="1"/>
    <col min="11482" max="11730" width="11.42578125" style="2"/>
    <col min="11731" max="11731" width="54.5703125" style="2" customWidth="1"/>
    <col min="11732" max="11732" width="20.140625" style="2" customWidth="1"/>
    <col min="11733" max="11733" width="22.5703125" style="2" customWidth="1"/>
    <col min="11734" max="11734" width="15.7109375" style="2" customWidth="1"/>
    <col min="11735" max="11735" width="15.42578125" style="2" customWidth="1"/>
    <col min="11736" max="11736" width="15.7109375" style="2" customWidth="1"/>
    <col min="11737" max="11737" width="16.85546875" style="2" customWidth="1"/>
    <col min="11738" max="11986" width="11.42578125" style="2"/>
    <col min="11987" max="11987" width="54.5703125" style="2" customWidth="1"/>
    <col min="11988" max="11988" width="20.140625" style="2" customWidth="1"/>
    <col min="11989" max="11989" width="22.5703125" style="2" customWidth="1"/>
    <col min="11990" max="11990" width="15.7109375" style="2" customWidth="1"/>
    <col min="11991" max="11991" width="15.42578125" style="2" customWidth="1"/>
    <col min="11992" max="11992" width="15.7109375" style="2" customWidth="1"/>
    <col min="11993" max="11993" width="16.85546875" style="2" customWidth="1"/>
    <col min="11994" max="12242" width="11.42578125" style="2"/>
    <col min="12243" max="12243" width="54.5703125" style="2" customWidth="1"/>
    <col min="12244" max="12244" width="20.140625" style="2" customWidth="1"/>
    <col min="12245" max="12245" width="22.5703125" style="2" customWidth="1"/>
    <col min="12246" max="12246" width="15.7109375" style="2" customWidth="1"/>
    <col min="12247" max="12247" width="15.42578125" style="2" customWidth="1"/>
    <col min="12248" max="12248" width="15.7109375" style="2" customWidth="1"/>
    <col min="12249" max="12249" width="16.85546875" style="2" customWidth="1"/>
    <col min="12250" max="12498" width="11.42578125" style="2"/>
    <col min="12499" max="12499" width="54.5703125" style="2" customWidth="1"/>
    <col min="12500" max="12500" width="20.140625" style="2" customWidth="1"/>
    <col min="12501" max="12501" width="22.5703125" style="2" customWidth="1"/>
    <col min="12502" max="12502" width="15.7109375" style="2" customWidth="1"/>
    <col min="12503" max="12503" width="15.42578125" style="2" customWidth="1"/>
    <col min="12504" max="12504" width="15.7109375" style="2" customWidth="1"/>
    <col min="12505" max="12505" width="16.85546875" style="2" customWidth="1"/>
    <col min="12506" max="12754" width="11.42578125" style="2"/>
    <col min="12755" max="12755" width="54.5703125" style="2" customWidth="1"/>
    <col min="12756" max="12756" width="20.140625" style="2" customWidth="1"/>
    <col min="12757" max="12757" width="22.5703125" style="2" customWidth="1"/>
    <col min="12758" max="12758" width="15.7109375" style="2" customWidth="1"/>
    <col min="12759" max="12759" width="15.42578125" style="2" customWidth="1"/>
    <col min="12760" max="12760" width="15.7109375" style="2" customWidth="1"/>
    <col min="12761" max="12761" width="16.85546875" style="2" customWidth="1"/>
    <col min="12762" max="13010" width="11.42578125" style="2"/>
    <col min="13011" max="13011" width="54.5703125" style="2" customWidth="1"/>
    <col min="13012" max="13012" width="20.140625" style="2" customWidth="1"/>
    <col min="13013" max="13013" width="22.5703125" style="2" customWidth="1"/>
    <col min="13014" max="13014" width="15.7109375" style="2" customWidth="1"/>
    <col min="13015" max="13015" width="15.42578125" style="2" customWidth="1"/>
    <col min="13016" max="13016" width="15.7109375" style="2" customWidth="1"/>
    <col min="13017" max="13017" width="16.85546875" style="2" customWidth="1"/>
    <col min="13018" max="13266" width="11.42578125" style="2"/>
    <col min="13267" max="13267" width="54.5703125" style="2" customWidth="1"/>
    <col min="13268" max="13268" width="20.140625" style="2" customWidth="1"/>
    <col min="13269" max="13269" width="22.5703125" style="2" customWidth="1"/>
    <col min="13270" max="13270" width="15.7109375" style="2" customWidth="1"/>
    <col min="13271" max="13271" width="15.42578125" style="2" customWidth="1"/>
    <col min="13272" max="13272" width="15.7109375" style="2" customWidth="1"/>
    <col min="13273" max="13273" width="16.85546875" style="2" customWidth="1"/>
    <col min="13274" max="13522" width="11.42578125" style="2"/>
    <col min="13523" max="13523" width="54.5703125" style="2" customWidth="1"/>
    <col min="13524" max="13524" width="20.140625" style="2" customWidth="1"/>
    <col min="13525" max="13525" width="22.5703125" style="2" customWidth="1"/>
    <col min="13526" max="13526" width="15.7109375" style="2" customWidth="1"/>
    <col min="13527" max="13527" width="15.42578125" style="2" customWidth="1"/>
    <col min="13528" max="13528" width="15.7109375" style="2" customWidth="1"/>
    <col min="13529" max="13529" width="16.85546875" style="2" customWidth="1"/>
    <col min="13530" max="13778" width="11.42578125" style="2"/>
    <col min="13779" max="13779" width="54.5703125" style="2" customWidth="1"/>
    <col min="13780" max="13780" width="20.140625" style="2" customWidth="1"/>
    <col min="13781" max="13781" width="22.5703125" style="2" customWidth="1"/>
    <col min="13782" max="13782" width="15.7109375" style="2" customWidth="1"/>
    <col min="13783" max="13783" width="15.42578125" style="2" customWidth="1"/>
    <col min="13784" max="13784" width="15.7109375" style="2" customWidth="1"/>
    <col min="13785" max="13785" width="16.85546875" style="2" customWidth="1"/>
    <col min="13786" max="14034" width="11.42578125" style="2"/>
    <col min="14035" max="14035" width="54.5703125" style="2" customWidth="1"/>
    <col min="14036" max="14036" width="20.140625" style="2" customWidth="1"/>
    <col min="14037" max="14037" width="22.5703125" style="2" customWidth="1"/>
    <col min="14038" max="14038" width="15.7109375" style="2" customWidth="1"/>
    <col min="14039" max="14039" width="15.42578125" style="2" customWidth="1"/>
    <col min="14040" max="14040" width="15.7109375" style="2" customWidth="1"/>
    <col min="14041" max="14041" width="16.85546875" style="2" customWidth="1"/>
    <col min="14042" max="14290" width="11.42578125" style="2"/>
    <col min="14291" max="14291" width="54.5703125" style="2" customWidth="1"/>
    <col min="14292" max="14292" width="20.140625" style="2" customWidth="1"/>
    <col min="14293" max="14293" width="22.5703125" style="2" customWidth="1"/>
    <col min="14294" max="14294" width="15.7109375" style="2" customWidth="1"/>
    <col min="14295" max="14295" width="15.42578125" style="2" customWidth="1"/>
    <col min="14296" max="14296" width="15.7109375" style="2" customWidth="1"/>
    <col min="14297" max="14297" width="16.85546875" style="2" customWidth="1"/>
    <col min="14298" max="14546" width="11.42578125" style="2"/>
    <col min="14547" max="14547" width="54.5703125" style="2" customWidth="1"/>
    <col min="14548" max="14548" width="20.140625" style="2" customWidth="1"/>
    <col min="14549" max="14549" width="22.5703125" style="2" customWidth="1"/>
    <col min="14550" max="14550" width="15.7109375" style="2" customWidth="1"/>
    <col min="14551" max="14551" width="15.42578125" style="2" customWidth="1"/>
    <col min="14552" max="14552" width="15.7109375" style="2" customWidth="1"/>
    <col min="14553" max="14553" width="16.85546875" style="2" customWidth="1"/>
    <col min="14554" max="14802" width="11.42578125" style="2"/>
    <col min="14803" max="14803" width="54.5703125" style="2" customWidth="1"/>
    <col min="14804" max="14804" width="20.140625" style="2" customWidth="1"/>
    <col min="14805" max="14805" width="22.5703125" style="2" customWidth="1"/>
    <col min="14806" max="14806" width="15.7109375" style="2" customWidth="1"/>
    <col min="14807" max="14807" width="15.42578125" style="2" customWidth="1"/>
    <col min="14808" max="14808" width="15.7109375" style="2" customWidth="1"/>
    <col min="14809" max="14809" width="16.85546875" style="2" customWidth="1"/>
    <col min="14810" max="15058" width="11.42578125" style="2"/>
    <col min="15059" max="15059" width="54.5703125" style="2" customWidth="1"/>
    <col min="15060" max="15060" width="20.140625" style="2" customWidth="1"/>
    <col min="15061" max="15061" width="22.5703125" style="2" customWidth="1"/>
    <col min="15062" max="15062" width="15.7109375" style="2" customWidth="1"/>
    <col min="15063" max="15063" width="15.42578125" style="2" customWidth="1"/>
    <col min="15064" max="15064" width="15.7109375" style="2" customWidth="1"/>
    <col min="15065" max="15065" width="16.85546875" style="2" customWidth="1"/>
    <col min="15066" max="15314" width="11.42578125" style="2"/>
    <col min="15315" max="15315" width="54.5703125" style="2" customWidth="1"/>
    <col min="15316" max="15316" width="20.140625" style="2" customWidth="1"/>
    <col min="15317" max="15317" width="22.5703125" style="2" customWidth="1"/>
    <col min="15318" max="15318" width="15.7109375" style="2" customWidth="1"/>
    <col min="15319" max="15319" width="15.42578125" style="2" customWidth="1"/>
    <col min="15320" max="15320" width="15.7109375" style="2" customWidth="1"/>
    <col min="15321" max="15321" width="16.85546875" style="2" customWidth="1"/>
    <col min="15322" max="15570" width="11.42578125" style="2"/>
    <col min="15571" max="15571" width="54.5703125" style="2" customWidth="1"/>
    <col min="15572" max="15572" width="20.140625" style="2" customWidth="1"/>
    <col min="15573" max="15573" width="22.5703125" style="2" customWidth="1"/>
    <col min="15574" max="15574" width="15.7109375" style="2" customWidth="1"/>
    <col min="15575" max="15575" width="15.42578125" style="2" customWidth="1"/>
    <col min="15576" max="15576" width="15.7109375" style="2" customWidth="1"/>
    <col min="15577" max="15577" width="16.85546875" style="2" customWidth="1"/>
    <col min="15578" max="15826" width="11.42578125" style="2"/>
    <col min="15827" max="15827" width="54.5703125" style="2" customWidth="1"/>
    <col min="15828" max="15828" width="20.140625" style="2" customWidth="1"/>
    <col min="15829" max="15829" width="22.5703125" style="2" customWidth="1"/>
    <col min="15830" max="15830" width="15.7109375" style="2" customWidth="1"/>
    <col min="15831" max="15831" width="15.42578125" style="2" customWidth="1"/>
    <col min="15832" max="15832" width="15.7109375" style="2" customWidth="1"/>
    <col min="15833" max="15833" width="16.85546875" style="2" customWidth="1"/>
    <col min="15834" max="16082" width="11.42578125" style="2"/>
    <col min="16083" max="16083" width="54.5703125" style="2" customWidth="1"/>
    <col min="16084" max="16084" width="20.140625" style="2" customWidth="1"/>
    <col min="16085" max="16085" width="22.5703125" style="2" customWidth="1"/>
    <col min="16086" max="16086" width="15.7109375" style="2" customWidth="1"/>
    <col min="16087" max="16087" width="15.42578125" style="2" customWidth="1"/>
    <col min="16088" max="16088" width="15.7109375" style="2" customWidth="1"/>
    <col min="16089" max="16089" width="16.85546875" style="2" customWidth="1"/>
    <col min="16090" max="16384" width="11.42578125" style="2"/>
  </cols>
  <sheetData>
    <row r="1" spans="1:10" ht="15.75" thickBot="1" x14ac:dyDescent="0.3">
      <c r="F1" s="28" t="s">
        <v>0</v>
      </c>
      <c r="G1" s="28"/>
    </row>
    <row r="2" spans="1:10" x14ac:dyDescent="0.25">
      <c r="A2" s="29" t="s">
        <v>1</v>
      </c>
      <c r="B2" s="30"/>
      <c r="C2" s="30"/>
      <c r="D2" s="30"/>
      <c r="E2" s="30"/>
      <c r="F2" s="30"/>
      <c r="G2" s="31"/>
    </row>
    <row r="3" spans="1:10" s="1" customFormat="1" x14ac:dyDescent="0.25">
      <c r="A3" s="32" t="s">
        <v>2</v>
      </c>
      <c r="B3" s="33"/>
      <c r="C3" s="33"/>
      <c r="D3" s="33"/>
      <c r="E3" s="33"/>
      <c r="F3" s="33"/>
      <c r="G3" s="34"/>
    </row>
    <row r="4" spans="1:10" x14ac:dyDescent="0.25">
      <c r="A4" s="32" t="s">
        <v>3</v>
      </c>
      <c r="B4" s="35"/>
      <c r="C4" s="35"/>
      <c r="D4" s="35"/>
      <c r="E4" s="35"/>
      <c r="F4" s="35"/>
      <c r="G4" s="36"/>
    </row>
    <row r="5" spans="1:10" ht="15.75" thickBot="1" x14ac:dyDescent="0.3">
      <c r="A5" s="37" t="s">
        <v>4</v>
      </c>
      <c r="B5" s="38"/>
      <c r="C5" s="38"/>
      <c r="D5" s="38"/>
      <c r="E5" s="38"/>
      <c r="F5" s="38"/>
      <c r="G5" s="39"/>
    </row>
    <row r="6" spans="1:10" x14ac:dyDescent="0.25">
      <c r="A6" s="47" t="s">
        <v>5</v>
      </c>
      <c r="B6" s="43" t="s">
        <v>6</v>
      </c>
      <c r="C6" s="40"/>
      <c r="D6" s="40"/>
      <c r="E6" s="40"/>
      <c r="F6" s="40"/>
      <c r="G6" s="41" t="s">
        <v>7</v>
      </c>
    </row>
    <row r="7" spans="1:10" ht="25.5" x14ac:dyDescent="0.25">
      <c r="A7" s="48"/>
      <c r="B7" s="44" t="s">
        <v>8</v>
      </c>
      <c r="C7" s="3" t="s">
        <v>9</v>
      </c>
      <c r="D7" s="4" t="s">
        <v>10</v>
      </c>
      <c r="E7" s="4" t="s">
        <v>11</v>
      </c>
      <c r="F7" s="4" t="s">
        <v>12</v>
      </c>
      <c r="G7" s="42"/>
    </row>
    <row r="8" spans="1:10" ht="15.75" thickBot="1" x14ac:dyDescent="0.3">
      <c r="A8" s="49"/>
      <c r="B8" s="45">
        <v>1</v>
      </c>
      <c r="C8" s="4">
        <v>2</v>
      </c>
      <c r="D8" s="4" t="s">
        <v>13</v>
      </c>
      <c r="E8" s="4">
        <v>4</v>
      </c>
      <c r="F8" s="4">
        <v>5</v>
      </c>
      <c r="G8" s="5" t="s">
        <v>14</v>
      </c>
      <c r="H8" s="6"/>
    </row>
    <row r="9" spans="1:10" x14ac:dyDescent="0.25">
      <c r="A9" s="46" t="s">
        <v>15</v>
      </c>
      <c r="B9" s="7">
        <f>SUM(B10:B16)</f>
        <v>426700268.89999986</v>
      </c>
      <c r="C9" s="7">
        <f t="shared" ref="C9:G9" si="0">SUM(C10:C16)</f>
        <v>-17707980.249999803</v>
      </c>
      <c r="D9" s="7">
        <f t="shared" si="0"/>
        <v>408992288.6500001</v>
      </c>
      <c r="E9" s="7">
        <f t="shared" si="0"/>
        <v>408992288.6500001</v>
      </c>
      <c r="F9" s="7">
        <f t="shared" si="0"/>
        <v>354643633.30000001</v>
      </c>
      <c r="G9" s="8">
        <f t="shared" si="0"/>
        <v>0</v>
      </c>
      <c r="H9" s="6"/>
      <c r="J9" s="9"/>
    </row>
    <row r="10" spans="1:10" x14ac:dyDescent="0.25">
      <c r="A10" s="10" t="s">
        <v>16</v>
      </c>
      <c r="B10" s="11">
        <v>260769517.33999991</v>
      </c>
      <c r="C10" s="11">
        <v>-3348612.249999918</v>
      </c>
      <c r="D10" s="11">
        <f>+B10+C10</f>
        <v>257420905.09</v>
      </c>
      <c r="E10" s="11">
        <v>257420905.09</v>
      </c>
      <c r="F10" s="11">
        <v>256190162.31000003</v>
      </c>
      <c r="G10" s="12">
        <f>+D10-E10</f>
        <v>0</v>
      </c>
    </row>
    <row r="11" spans="1:10" x14ac:dyDescent="0.25">
      <c r="A11" s="10" t="s">
        <v>17</v>
      </c>
      <c r="B11" s="11"/>
      <c r="C11" s="11"/>
      <c r="D11" s="11">
        <f t="shared" ref="D11:D74" si="1">+B11+C11</f>
        <v>0</v>
      </c>
      <c r="E11" s="11"/>
      <c r="F11" s="11"/>
      <c r="G11" s="12">
        <f t="shared" ref="G11:G74" si="2">+D11-E11</f>
        <v>0</v>
      </c>
    </row>
    <row r="12" spans="1:10" x14ac:dyDescent="0.25">
      <c r="A12" s="10" t="s">
        <v>18</v>
      </c>
      <c r="B12" s="11">
        <v>86459537.339999974</v>
      </c>
      <c r="C12" s="11">
        <v>-183825.28999991249</v>
      </c>
      <c r="D12" s="11">
        <f t="shared" si="1"/>
        <v>86275712.050000057</v>
      </c>
      <c r="E12" s="11">
        <v>86275712.050000057</v>
      </c>
      <c r="F12" s="11">
        <v>44313116.710000001</v>
      </c>
      <c r="G12" s="12">
        <f t="shared" si="2"/>
        <v>0</v>
      </c>
    </row>
    <row r="13" spans="1:10" x14ac:dyDescent="0.25">
      <c r="A13" s="10" t="s">
        <v>19</v>
      </c>
      <c r="B13" s="11">
        <v>35255083.399999991</v>
      </c>
      <c r="C13" s="11">
        <v>768245.15000002831</v>
      </c>
      <c r="D13" s="11">
        <f t="shared" si="1"/>
        <v>36023328.550000019</v>
      </c>
      <c r="E13" s="11">
        <v>36023328.550000019</v>
      </c>
      <c r="F13" s="11">
        <v>34886650.339999996</v>
      </c>
      <c r="G13" s="12">
        <f t="shared" si="2"/>
        <v>0</v>
      </c>
    </row>
    <row r="14" spans="1:10" x14ac:dyDescent="0.25">
      <c r="A14" s="10" t="s">
        <v>20</v>
      </c>
      <c r="B14" s="11">
        <v>38787566.950000003</v>
      </c>
      <c r="C14" s="11">
        <v>-12454420.509999983</v>
      </c>
      <c r="D14" s="11">
        <f t="shared" si="1"/>
        <v>26333146.44000002</v>
      </c>
      <c r="E14" s="11">
        <v>26333146.44000002</v>
      </c>
      <c r="F14" s="11">
        <v>16392975.199999999</v>
      </c>
      <c r="G14" s="12">
        <f t="shared" si="2"/>
        <v>0</v>
      </c>
    </row>
    <row r="15" spans="1:10" x14ac:dyDescent="0.25">
      <c r="A15" s="10" t="s">
        <v>21</v>
      </c>
      <c r="B15" s="11">
        <v>2714064.1899999995</v>
      </c>
      <c r="C15" s="11">
        <v>-1586075.8900000155</v>
      </c>
      <c r="D15" s="11">
        <f t="shared" si="1"/>
        <v>1127988.299999984</v>
      </c>
      <c r="E15" s="11">
        <v>1127988.299999984</v>
      </c>
      <c r="F15" s="11">
        <v>1127709.82</v>
      </c>
      <c r="G15" s="12">
        <f t="shared" si="2"/>
        <v>0</v>
      </c>
    </row>
    <row r="16" spans="1:10" x14ac:dyDescent="0.25">
      <c r="A16" s="10" t="s">
        <v>22</v>
      </c>
      <c r="B16" s="11">
        <v>2714499.68</v>
      </c>
      <c r="C16" s="11">
        <v>-903291.46</v>
      </c>
      <c r="D16" s="11">
        <f t="shared" si="1"/>
        <v>1811208.2200000002</v>
      </c>
      <c r="E16" s="11">
        <v>1811208.22</v>
      </c>
      <c r="F16" s="11">
        <v>1733018.9200000002</v>
      </c>
      <c r="G16" s="12">
        <f t="shared" si="2"/>
        <v>0</v>
      </c>
    </row>
    <row r="17" spans="1:7" x14ac:dyDescent="0.25">
      <c r="A17" s="13" t="s">
        <v>23</v>
      </c>
      <c r="B17" s="14">
        <f>SUM(B18:B26)</f>
        <v>77993176.099999994</v>
      </c>
      <c r="C17" s="14">
        <f t="shared" ref="C17:G17" si="3">SUM(C18:C26)</f>
        <v>-2529004.3100000364</v>
      </c>
      <c r="D17" s="14">
        <f t="shared" si="3"/>
        <v>75464171.789999977</v>
      </c>
      <c r="E17" s="14">
        <f t="shared" si="3"/>
        <v>75464171.789999977</v>
      </c>
      <c r="F17" s="14">
        <f t="shared" si="3"/>
        <v>70570429.780000016</v>
      </c>
      <c r="G17" s="15">
        <f t="shared" si="3"/>
        <v>0</v>
      </c>
    </row>
    <row r="18" spans="1:7" x14ac:dyDescent="0.25">
      <c r="A18" s="10" t="s">
        <v>24</v>
      </c>
      <c r="B18" s="11">
        <v>3492093</v>
      </c>
      <c r="C18" s="11">
        <v>911864.89999999909</v>
      </c>
      <c r="D18" s="11">
        <f t="shared" si="1"/>
        <v>4403957.8999999994</v>
      </c>
      <c r="E18" s="11">
        <v>4403957.8999999994</v>
      </c>
      <c r="F18" s="11">
        <v>3009437.9200000004</v>
      </c>
      <c r="G18" s="12">
        <f t="shared" si="2"/>
        <v>0</v>
      </c>
    </row>
    <row r="19" spans="1:7" x14ac:dyDescent="0.25">
      <c r="A19" s="10" t="s">
        <v>25</v>
      </c>
      <c r="B19" s="11">
        <v>412050</v>
      </c>
      <c r="C19" s="11">
        <v>-108594.34000000008</v>
      </c>
      <c r="D19" s="11">
        <f t="shared" si="1"/>
        <v>303455.65999999992</v>
      </c>
      <c r="E19" s="11">
        <v>303455.65999999992</v>
      </c>
      <c r="F19" s="11">
        <v>275223.17</v>
      </c>
      <c r="G19" s="12">
        <f t="shared" si="2"/>
        <v>0</v>
      </c>
    </row>
    <row r="20" spans="1:7" x14ac:dyDescent="0.25">
      <c r="A20" s="10" t="s">
        <v>26</v>
      </c>
      <c r="B20" s="11">
        <v>10000000</v>
      </c>
      <c r="C20" s="11">
        <v>-9778500.4900000021</v>
      </c>
      <c r="D20" s="11">
        <f t="shared" si="1"/>
        <v>221499.50999999791</v>
      </c>
      <c r="E20" s="11">
        <v>221499.50999999791</v>
      </c>
      <c r="F20" s="11">
        <v>221499.51</v>
      </c>
      <c r="G20" s="12">
        <f t="shared" si="2"/>
        <v>0</v>
      </c>
    </row>
    <row r="21" spans="1:7" x14ac:dyDescent="0.25">
      <c r="A21" s="10" t="s">
        <v>27</v>
      </c>
      <c r="B21" s="11">
        <v>20660326.460000001</v>
      </c>
      <c r="C21" s="11">
        <v>21655278.719999965</v>
      </c>
      <c r="D21" s="11">
        <f t="shared" si="1"/>
        <v>42315605.179999962</v>
      </c>
      <c r="E21" s="11">
        <v>42315605.179999962</v>
      </c>
      <c r="F21" s="11">
        <v>39996354.600000001</v>
      </c>
      <c r="G21" s="12">
        <f t="shared" si="2"/>
        <v>0</v>
      </c>
    </row>
    <row r="22" spans="1:7" x14ac:dyDescent="0.25">
      <c r="A22" s="10" t="s">
        <v>28</v>
      </c>
      <c r="B22" s="11">
        <v>25407876.640000001</v>
      </c>
      <c r="C22" s="11">
        <v>-8880175.4599999972</v>
      </c>
      <c r="D22" s="11">
        <f t="shared" si="1"/>
        <v>16527701.180000003</v>
      </c>
      <c r="E22" s="11">
        <v>16527701.180000003</v>
      </c>
      <c r="F22" s="11">
        <v>15793835.100000001</v>
      </c>
      <c r="G22" s="12">
        <f t="shared" si="2"/>
        <v>0</v>
      </c>
    </row>
    <row r="23" spans="1:7" x14ac:dyDescent="0.25">
      <c r="A23" s="10" t="s">
        <v>29</v>
      </c>
      <c r="B23" s="11">
        <v>13010500</v>
      </c>
      <c r="C23" s="11">
        <v>-3011717.2100000004</v>
      </c>
      <c r="D23" s="11">
        <f t="shared" si="1"/>
        <v>9998782.7899999991</v>
      </c>
      <c r="E23" s="11">
        <v>9998782.7899999991</v>
      </c>
      <c r="F23" s="11">
        <v>9823945.8499999996</v>
      </c>
      <c r="G23" s="12">
        <f t="shared" si="2"/>
        <v>0</v>
      </c>
    </row>
    <row r="24" spans="1:7" x14ac:dyDescent="0.25">
      <c r="A24" s="10" t="s">
        <v>30</v>
      </c>
      <c r="B24" s="11">
        <v>1754420</v>
      </c>
      <c r="C24" s="11">
        <v>-1709852.3000000012</v>
      </c>
      <c r="D24" s="11">
        <f t="shared" si="1"/>
        <v>44567.699999998789</v>
      </c>
      <c r="E24" s="11">
        <v>44567.699999998789</v>
      </c>
      <c r="F24" s="11">
        <v>44567.7</v>
      </c>
      <c r="G24" s="12">
        <f t="shared" si="2"/>
        <v>0</v>
      </c>
    </row>
    <row r="25" spans="1:7" x14ac:dyDescent="0.25">
      <c r="A25" s="10" t="s">
        <v>31</v>
      </c>
      <c r="B25" s="11"/>
      <c r="C25" s="11"/>
      <c r="D25" s="11">
        <f t="shared" si="1"/>
        <v>0</v>
      </c>
      <c r="E25" s="11">
        <v>0</v>
      </c>
      <c r="F25" s="11"/>
      <c r="G25" s="12">
        <f t="shared" si="2"/>
        <v>0</v>
      </c>
    </row>
    <row r="26" spans="1:7" x14ac:dyDescent="0.25">
      <c r="A26" s="10" t="s">
        <v>32</v>
      </c>
      <c r="B26" s="11">
        <v>3255910</v>
      </c>
      <c r="C26" s="11">
        <v>-1607308.1299999994</v>
      </c>
      <c r="D26" s="11">
        <f t="shared" si="1"/>
        <v>1648601.8700000006</v>
      </c>
      <c r="E26" s="11">
        <v>1648601.8700000006</v>
      </c>
      <c r="F26" s="11">
        <v>1405565.93</v>
      </c>
      <c r="G26" s="12">
        <f t="shared" si="2"/>
        <v>0</v>
      </c>
    </row>
    <row r="27" spans="1:7" x14ac:dyDescent="0.25">
      <c r="A27" s="13" t="s">
        <v>33</v>
      </c>
      <c r="B27" s="14">
        <f>SUM(B28:B36)</f>
        <v>321311423.51999986</v>
      </c>
      <c r="C27" s="14">
        <f t="shared" ref="C27:G27" si="4">SUM(C28:C36)</f>
        <v>-6878808.5800002441</v>
      </c>
      <c r="D27" s="14">
        <f t="shared" si="4"/>
        <v>314432614.93999958</v>
      </c>
      <c r="E27" s="14">
        <f t="shared" si="4"/>
        <v>314432614.93999958</v>
      </c>
      <c r="F27" s="14">
        <f t="shared" si="4"/>
        <v>65723817.510000013</v>
      </c>
      <c r="G27" s="15">
        <f t="shared" si="4"/>
        <v>0</v>
      </c>
    </row>
    <row r="28" spans="1:7" x14ac:dyDescent="0.25">
      <c r="A28" s="10" t="s">
        <v>34</v>
      </c>
      <c r="B28" s="11">
        <v>182123759.25999984</v>
      </c>
      <c r="C28" s="11">
        <v>23002928.77999977</v>
      </c>
      <c r="D28" s="11">
        <f t="shared" si="1"/>
        <v>205126688.0399996</v>
      </c>
      <c r="E28" s="11">
        <v>205126688.0399996</v>
      </c>
      <c r="F28" s="11">
        <v>3067032.6500000004</v>
      </c>
      <c r="G28" s="12">
        <f t="shared" si="2"/>
        <v>0</v>
      </c>
    </row>
    <row r="29" spans="1:7" x14ac:dyDescent="0.25">
      <c r="A29" s="10" t="s">
        <v>35</v>
      </c>
      <c r="B29" s="11">
        <v>25577200</v>
      </c>
      <c r="C29" s="11">
        <v>13197606.369999999</v>
      </c>
      <c r="D29" s="11">
        <f t="shared" si="1"/>
        <v>38774806.369999997</v>
      </c>
      <c r="E29" s="11">
        <v>38774806.369999997</v>
      </c>
      <c r="F29" s="11">
        <v>33743458.130000003</v>
      </c>
      <c r="G29" s="12">
        <f t="shared" si="2"/>
        <v>0</v>
      </c>
    </row>
    <row r="30" spans="1:7" x14ac:dyDescent="0.25">
      <c r="A30" s="10" t="s">
        <v>36</v>
      </c>
      <c r="B30" s="11">
        <v>7833239.7800000003</v>
      </c>
      <c r="C30" s="11">
        <v>-1239326.3000000003</v>
      </c>
      <c r="D30" s="11">
        <f t="shared" si="1"/>
        <v>6593913.4800000004</v>
      </c>
      <c r="E30" s="11">
        <v>6593913.4800000004</v>
      </c>
      <c r="F30" s="11">
        <v>3483420.7</v>
      </c>
      <c r="G30" s="12">
        <f t="shared" si="2"/>
        <v>0</v>
      </c>
    </row>
    <row r="31" spans="1:7" x14ac:dyDescent="0.25">
      <c r="A31" s="10" t="s">
        <v>37</v>
      </c>
      <c r="B31" s="11">
        <v>11556440</v>
      </c>
      <c r="C31" s="11">
        <v>-5458561.0499999998</v>
      </c>
      <c r="D31" s="11">
        <f t="shared" si="1"/>
        <v>6097878.9500000002</v>
      </c>
      <c r="E31" s="11">
        <v>6097878.9500000002</v>
      </c>
      <c r="F31" s="11">
        <v>6097878.9500000002</v>
      </c>
      <c r="G31" s="12">
        <f t="shared" si="2"/>
        <v>0</v>
      </c>
    </row>
    <row r="32" spans="1:7" x14ac:dyDescent="0.25">
      <c r="A32" s="16" t="s">
        <v>38</v>
      </c>
      <c r="B32" s="11">
        <v>27268173.18</v>
      </c>
      <c r="C32" s="11">
        <v>-19656712.899999999</v>
      </c>
      <c r="D32" s="11">
        <f t="shared" si="1"/>
        <v>7611460.2800000012</v>
      </c>
      <c r="E32" s="11">
        <v>7611460.2800000012</v>
      </c>
      <c r="F32" s="11">
        <v>4854716.34</v>
      </c>
      <c r="G32" s="12">
        <f t="shared" si="2"/>
        <v>0</v>
      </c>
    </row>
    <row r="33" spans="1:7" x14ac:dyDescent="0.25">
      <c r="A33" s="10" t="s">
        <v>39</v>
      </c>
      <c r="B33" s="11">
        <v>902473.73</v>
      </c>
      <c r="C33" s="11">
        <v>-249589.45000000007</v>
      </c>
      <c r="D33" s="11">
        <f t="shared" si="1"/>
        <v>652884.27999999991</v>
      </c>
      <c r="E33" s="11">
        <v>652884.27999999991</v>
      </c>
      <c r="F33" s="11">
        <v>505698.06999999995</v>
      </c>
      <c r="G33" s="12">
        <f t="shared" si="2"/>
        <v>0</v>
      </c>
    </row>
    <row r="34" spans="1:7" x14ac:dyDescent="0.25">
      <c r="A34" s="10" t="s">
        <v>40</v>
      </c>
      <c r="B34" s="11">
        <v>1447056</v>
      </c>
      <c r="C34" s="11">
        <v>-213383.37999999919</v>
      </c>
      <c r="D34" s="11">
        <f t="shared" si="1"/>
        <v>1233672.6200000008</v>
      </c>
      <c r="E34" s="11">
        <v>1233672.6200000008</v>
      </c>
      <c r="F34" s="11">
        <v>1218463.1299999999</v>
      </c>
      <c r="G34" s="12">
        <f t="shared" si="2"/>
        <v>0</v>
      </c>
    </row>
    <row r="35" spans="1:7" x14ac:dyDescent="0.25">
      <c r="A35" s="10" t="s">
        <v>41</v>
      </c>
      <c r="B35" s="11">
        <v>200000</v>
      </c>
      <c r="C35" s="11">
        <v>-193010.34</v>
      </c>
      <c r="D35" s="11">
        <f t="shared" si="1"/>
        <v>6989.6600000000035</v>
      </c>
      <c r="E35" s="11">
        <v>6989.6600000000035</v>
      </c>
      <c r="F35" s="11">
        <v>6989.66</v>
      </c>
      <c r="G35" s="12">
        <f t="shared" si="2"/>
        <v>0</v>
      </c>
    </row>
    <row r="36" spans="1:7" x14ac:dyDescent="0.25">
      <c r="A36" s="10" t="s">
        <v>42</v>
      </c>
      <c r="B36" s="11">
        <v>64403081.57</v>
      </c>
      <c r="C36" s="11">
        <v>-16068760.310000017</v>
      </c>
      <c r="D36" s="11">
        <f t="shared" si="1"/>
        <v>48334321.259999983</v>
      </c>
      <c r="E36" s="11">
        <v>48334321.259999983</v>
      </c>
      <c r="F36" s="11">
        <v>12746159.880000001</v>
      </c>
      <c r="G36" s="12">
        <f t="shared" si="2"/>
        <v>0</v>
      </c>
    </row>
    <row r="37" spans="1:7" x14ac:dyDescent="0.25">
      <c r="A37" s="13" t="s">
        <v>43</v>
      </c>
      <c r="B37" s="14">
        <f>SUM(B38:B46)</f>
        <v>420000</v>
      </c>
      <c r="C37" s="14">
        <f t="shared" ref="C37:G37" si="5">SUM(C38:C46)</f>
        <v>78980.729999999981</v>
      </c>
      <c r="D37" s="14">
        <f t="shared" si="5"/>
        <v>498980.73</v>
      </c>
      <c r="E37" s="14">
        <f t="shared" si="5"/>
        <v>498980.73</v>
      </c>
      <c r="F37" s="14">
        <f t="shared" si="5"/>
        <v>357720</v>
      </c>
      <c r="G37" s="15">
        <f t="shared" si="5"/>
        <v>0</v>
      </c>
    </row>
    <row r="38" spans="1:7" x14ac:dyDescent="0.25">
      <c r="A38" s="10" t="s">
        <v>44</v>
      </c>
      <c r="B38" s="11">
        <v>0</v>
      </c>
      <c r="C38" s="11">
        <v>0</v>
      </c>
      <c r="D38" s="11">
        <f t="shared" si="1"/>
        <v>0</v>
      </c>
      <c r="E38" s="11">
        <v>0</v>
      </c>
      <c r="F38" s="11">
        <v>0</v>
      </c>
      <c r="G38" s="12">
        <f t="shared" si="2"/>
        <v>0</v>
      </c>
    </row>
    <row r="39" spans="1:7" x14ac:dyDescent="0.25">
      <c r="A39" s="10" t="s">
        <v>45</v>
      </c>
      <c r="B39" s="11"/>
      <c r="C39" s="11"/>
      <c r="D39" s="11">
        <f t="shared" si="1"/>
        <v>0</v>
      </c>
      <c r="E39" s="11"/>
      <c r="F39" s="11"/>
      <c r="G39" s="12">
        <f t="shared" si="2"/>
        <v>0</v>
      </c>
    </row>
    <row r="40" spans="1:7" x14ac:dyDescent="0.25">
      <c r="A40" s="10" t="s">
        <v>46</v>
      </c>
      <c r="B40" s="11"/>
      <c r="C40" s="11"/>
      <c r="D40" s="11">
        <f t="shared" si="1"/>
        <v>0</v>
      </c>
      <c r="E40" s="11"/>
      <c r="F40" s="11"/>
      <c r="G40" s="12">
        <f t="shared" si="2"/>
        <v>0</v>
      </c>
    </row>
    <row r="41" spans="1:7" x14ac:dyDescent="0.25">
      <c r="A41" s="10" t="s">
        <v>47</v>
      </c>
      <c r="B41" s="11">
        <v>420000</v>
      </c>
      <c r="C41" s="11">
        <v>17719.999999999971</v>
      </c>
      <c r="D41" s="11">
        <f t="shared" si="1"/>
        <v>437720</v>
      </c>
      <c r="E41" s="11">
        <v>437720</v>
      </c>
      <c r="F41" s="11">
        <v>357720</v>
      </c>
      <c r="G41" s="12">
        <f t="shared" si="2"/>
        <v>0</v>
      </c>
    </row>
    <row r="42" spans="1:7" x14ac:dyDescent="0.25">
      <c r="A42" s="10" t="s">
        <v>48</v>
      </c>
      <c r="B42" s="11"/>
      <c r="C42" s="11"/>
      <c r="D42" s="11">
        <f t="shared" si="1"/>
        <v>0</v>
      </c>
      <c r="E42" s="11">
        <v>0</v>
      </c>
      <c r="F42" s="11"/>
      <c r="G42" s="12">
        <f t="shared" si="2"/>
        <v>0</v>
      </c>
    </row>
    <row r="43" spans="1:7" x14ac:dyDescent="0.25">
      <c r="A43" s="10" t="s">
        <v>49</v>
      </c>
      <c r="B43" s="11"/>
      <c r="C43" s="11"/>
      <c r="D43" s="11">
        <f t="shared" si="1"/>
        <v>0</v>
      </c>
      <c r="E43" s="11">
        <v>0</v>
      </c>
      <c r="F43" s="11"/>
      <c r="G43" s="12">
        <f t="shared" si="2"/>
        <v>0</v>
      </c>
    </row>
    <row r="44" spans="1:7" x14ac:dyDescent="0.25">
      <c r="A44" s="10" t="s">
        <v>50</v>
      </c>
      <c r="B44" s="11"/>
      <c r="C44" s="11"/>
      <c r="D44" s="11">
        <f t="shared" si="1"/>
        <v>0</v>
      </c>
      <c r="E44" s="11">
        <v>0</v>
      </c>
      <c r="F44" s="11"/>
      <c r="G44" s="12">
        <f t="shared" si="2"/>
        <v>0</v>
      </c>
    </row>
    <row r="45" spans="1:7" x14ac:dyDescent="0.25">
      <c r="A45" s="10" t="s">
        <v>51</v>
      </c>
      <c r="B45" s="11"/>
      <c r="C45" s="11">
        <v>61260.73</v>
      </c>
      <c r="D45" s="11">
        <f t="shared" si="1"/>
        <v>61260.73</v>
      </c>
      <c r="E45" s="11">
        <v>61260.73</v>
      </c>
      <c r="F45" s="11">
        <v>0</v>
      </c>
      <c r="G45" s="12">
        <f t="shared" si="2"/>
        <v>0</v>
      </c>
    </row>
    <row r="46" spans="1:7" x14ac:dyDescent="0.25">
      <c r="A46" s="10" t="s">
        <v>52</v>
      </c>
      <c r="B46" s="11"/>
      <c r="C46" s="11"/>
      <c r="D46" s="11">
        <f t="shared" si="1"/>
        <v>0</v>
      </c>
      <c r="E46" s="11"/>
      <c r="F46" s="11"/>
      <c r="G46" s="12">
        <f t="shared" si="2"/>
        <v>0</v>
      </c>
    </row>
    <row r="47" spans="1:7" x14ac:dyDescent="0.25">
      <c r="A47" s="13" t="s">
        <v>53</v>
      </c>
      <c r="B47" s="14">
        <f>SUM(B48:B56)</f>
        <v>18162999.990000002</v>
      </c>
      <c r="C47" s="14">
        <f t="shared" ref="C47:G47" si="6">SUM(C48:C56)</f>
        <v>1203950.0800000124</v>
      </c>
      <c r="D47" s="14">
        <f t="shared" si="6"/>
        <v>19366950.070000011</v>
      </c>
      <c r="E47" s="14">
        <f t="shared" si="6"/>
        <v>19366950.070000011</v>
      </c>
      <c r="F47" s="14">
        <f t="shared" si="6"/>
        <v>16832730.039999999</v>
      </c>
      <c r="G47" s="15">
        <f t="shared" si="6"/>
        <v>0</v>
      </c>
    </row>
    <row r="48" spans="1:7" x14ac:dyDescent="0.25">
      <c r="A48" s="10" t="s">
        <v>54</v>
      </c>
      <c r="B48" s="11">
        <v>4232799.99</v>
      </c>
      <c r="C48" s="11">
        <v>-2071251.1499999997</v>
      </c>
      <c r="D48" s="11">
        <f t="shared" si="1"/>
        <v>2161548.8400000008</v>
      </c>
      <c r="E48" s="11">
        <v>2161548.8400000008</v>
      </c>
      <c r="F48" s="11">
        <v>592270.29999999993</v>
      </c>
      <c r="G48" s="12">
        <f t="shared" si="2"/>
        <v>0</v>
      </c>
    </row>
    <row r="49" spans="1:7" x14ac:dyDescent="0.25">
      <c r="A49" s="10" t="s">
        <v>55</v>
      </c>
      <c r="B49" s="11">
        <v>15000</v>
      </c>
      <c r="C49" s="11">
        <v>-6500</v>
      </c>
      <c r="D49" s="11">
        <f t="shared" si="1"/>
        <v>8500</v>
      </c>
      <c r="E49" s="11">
        <v>8500</v>
      </c>
      <c r="F49" s="11">
        <v>8500</v>
      </c>
      <c r="G49" s="12">
        <f t="shared" si="2"/>
        <v>0</v>
      </c>
    </row>
    <row r="50" spans="1:7" x14ac:dyDescent="0.25">
      <c r="A50" s="10" t="s">
        <v>56</v>
      </c>
      <c r="B50" s="11"/>
      <c r="C50" s="11"/>
      <c r="D50" s="11">
        <f t="shared" si="1"/>
        <v>0</v>
      </c>
      <c r="E50" s="11">
        <v>0</v>
      </c>
      <c r="F50" s="11"/>
      <c r="G50" s="12">
        <f t="shared" si="2"/>
        <v>0</v>
      </c>
    </row>
    <row r="51" spans="1:7" x14ac:dyDescent="0.25">
      <c r="A51" s="10" t="s">
        <v>57</v>
      </c>
      <c r="B51" s="11">
        <v>850000</v>
      </c>
      <c r="C51" s="11">
        <v>684089.39000000013</v>
      </c>
      <c r="D51" s="11">
        <f t="shared" si="1"/>
        <v>1534089.3900000001</v>
      </c>
      <c r="E51" s="11">
        <v>1534089.3900000001</v>
      </c>
      <c r="F51" s="11">
        <v>746481.01</v>
      </c>
      <c r="G51" s="12">
        <f t="shared" si="2"/>
        <v>0</v>
      </c>
    </row>
    <row r="52" spans="1:7" x14ac:dyDescent="0.25">
      <c r="A52" s="10" t="s">
        <v>58</v>
      </c>
      <c r="B52" s="11"/>
      <c r="C52" s="11"/>
      <c r="D52" s="11">
        <f>+B52+C52</f>
        <v>0</v>
      </c>
      <c r="E52" s="11">
        <v>0</v>
      </c>
      <c r="F52" s="11"/>
      <c r="G52" s="12">
        <f t="shared" si="2"/>
        <v>0</v>
      </c>
    </row>
    <row r="53" spans="1:7" x14ac:dyDescent="0.25">
      <c r="A53" s="10" t="s">
        <v>59</v>
      </c>
      <c r="B53" s="11">
        <v>12570200</v>
      </c>
      <c r="C53" s="11">
        <v>3022671.840000012</v>
      </c>
      <c r="D53" s="11">
        <f t="shared" si="1"/>
        <v>15592871.840000011</v>
      </c>
      <c r="E53" s="11">
        <v>15592871.840000011</v>
      </c>
      <c r="F53" s="11">
        <v>15415538.73</v>
      </c>
      <c r="G53" s="12">
        <f t="shared" si="2"/>
        <v>0</v>
      </c>
    </row>
    <row r="54" spans="1:7" x14ac:dyDescent="0.25">
      <c r="A54" s="10" t="s">
        <v>60</v>
      </c>
      <c r="B54" s="11"/>
      <c r="C54" s="11"/>
      <c r="D54" s="11">
        <f t="shared" si="1"/>
        <v>0</v>
      </c>
      <c r="E54" s="11">
        <v>0</v>
      </c>
      <c r="F54" s="11"/>
      <c r="G54" s="12">
        <f t="shared" si="2"/>
        <v>0</v>
      </c>
    </row>
    <row r="55" spans="1:7" x14ac:dyDescent="0.25">
      <c r="A55" s="10" t="s">
        <v>61</v>
      </c>
      <c r="B55" s="11"/>
      <c r="C55" s="11">
        <v>69940</v>
      </c>
      <c r="D55" s="11">
        <f t="shared" si="1"/>
        <v>69940</v>
      </c>
      <c r="E55" s="11">
        <v>69940</v>
      </c>
      <c r="F55" s="11">
        <v>69940</v>
      </c>
      <c r="G55" s="12">
        <f t="shared" si="2"/>
        <v>0</v>
      </c>
    </row>
    <row r="56" spans="1:7" x14ac:dyDescent="0.25">
      <c r="A56" s="10" t="s">
        <v>62</v>
      </c>
      <c r="B56" s="11">
        <v>495000</v>
      </c>
      <c r="C56" s="11">
        <v>-495000</v>
      </c>
      <c r="D56" s="11">
        <f t="shared" si="1"/>
        <v>0</v>
      </c>
      <c r="E56" s="11">
        <v>0</v>
      </c>
      <c r="F56" s="11">
        <v>0</v>
      </c>
      <c r="G56" s="12">
        <f t="shared" si="2"/>
        <v>0</v>
      </c>
    </row>
    <row r="57" spans="1:7" x14ac:dyDescent="0.25">
      <c r="A57" s="13" t="s">
        <v>63</v>
      </c>
      <c r="B57" s="14">
        <f>SUM(B58:B60)</f>
        <v>0</v>
      </c>
      <c r="C57" s="14">
        <f t="shared" ref="C57:G57" si="7">SUM(C58:C60)</f>
        <v>47881874.579999998</v>
      </c>
      <c r="D57" s="14">
        <f t="shared" si="7"/>
        <v>47881874.579999998</v>
      </c>
      <c r="E57" s="14">
        <f t="shared" si="7"/>
        <v>47881874.579999998</v>
      </c>
      <c r="F57" s="14">
        <f t="shared" si="7"/>
        <v>42377205.530000001</v>
      </c>
      <c r="G57" s="15">
        <f t="shared" si="7"/>
        <v>0</v>
      </c>
    </row>
    <row r="58" spans="1:7" x14ac:dyDescent="0.25">
      <c r="A58" s="17" t="s">
        <v>64</v>
      </c>
      <c r="B58" s="11"/>
      <c r="C58" s="11"/>
      <c r="D58" s="11">
        <f t="shared" si="1"/>
        <v>0</v>
      </c>
      <c r="E58" s="11">
        <v>0</v>
      </c>
      <c r="F58" s="11"/>
      <c r="G58" s="12">
        <f t="shared" si="2"/>
        <v>0</v>
      </c>
    </row>
    <row r="59" spans="1:7" x14ac:dyDescent="0.25">
      <c r="A59" s="16" t="s">
        <v>65</v>
      </c>
      <c r="B59" s="11"/>
      <c r="C59" s="11">
        <v>47881874.579999998</v>
      </c>
      <c r="D59" s="11">
        <f t="shared" si="1"/>
        <v>47881874.579999998</v>
      </c>
      <c r="E59" s="11">
        <v>47881874.579999998</v>
      </c>
      <c r="F59" s="11">
        <v>42377205.530000001</v>
      </c>
      <c r="G59" s="12">
        <f t="shared" si="2"/>
        <v>0</v>
      </c>
    </row>
    <row r="60" spans="1:7" x14ac:dyDescent="0.25">
      <c r="A60" s="10" t="s">
        <v>66</v>
      </c>
      <c r="B60" s="11"/>
      <c r="C60" s="11"/>
      <c r="D60" s="11">
        <f t="shared" si="1"/>
        <v>0</v>
      </c>
      <c r="E60" s="11"/>
      <c r="F60" s="11"/>
      <c r="G60" s="12">
        <f t="shared" si="2"/>
        <v>0</v>
      </c>
    </row>
    <row r="61" spans="1:7" x14ac:dyDescent="0.25">
      <c r="A61" s="13" t="s">
        <v>67</v>
      </c>
      <c r="B61" s="14">
        <f>SUM(B62:B68)</f>
        <v>0</v>
      </c>
      <c r="C61" s="14">
        <f t="shared" ref="C61:G61" si="8">SUM(C62:C68)</f>
        <v>0</v>
      </c>
      <c r="D61" s="14">
        <f t="shared" si="8"/>
        <v>0</v>
      </c>
      <c r="E61" s="14">
        <f t="shared" si="8"/>
        <v>0</v>
      </c>
      <c r="F61" s="14">
        <f t="shared" si="8"/>
        <v>0</v>
      </c>
      <c r="G61" s="15">
        <f t="shared" si="8"/>
        <v>0</v>
      </c>
    </row>
    <row r="62" spans="1:7" x14ac:dyDescent="0.25">
      <c r="A62" s="10" t="s">
        <v>68</v>
      </c>
      <c r="B62" s="11"/>
      <c r="C62" s="11"/>
      <c r="D62" s="11">
        <f t="shared" si="1"/>
        <v>0</v>
      </c>
      <c r="E62" s="11"/>
      <c r="F62" s="11"/>
      <c r="G62" s="12">
        <f t="shared" si="2"/>
        <v>0</v>
      </c>
    </row>
    <row r="63" spans="1:7" x14ac:dyDescent="0.25">
      <c r="A63" s="10" t="s">
        <v>69</v>
      </c>
      <c r="B63" s="11"/>
      <c r="C63" s="11"/>
      <c r="D63" s="11">
        <f t="shared" si="1"/>
        <v>0</v>
      </c>
      <c r="E63" s="11"/>
      <c r="F63" s="11"/>
      <c r="G63" s="12">
        <f t="shared" si="2"/>
        <v>0</v>
      </c>
    </row>
    <row r="64" spans="1:7" x14ac:dyDescent="0.25">
      <c r="A64" s="10" t="s">
        <v>70</v>
      </c>
      <c r="B64" s="11"/>
      <c r="C64" s="11"/>
      <c r="D64" s="11">
        <f t="shared" si="1"/>
        <v>0</v>
      </c>
      <c r="E64" s="11"/>
      <c r="F64" s="11"/>
      <c r="G64" s="12">
        <f t="shared" si="2"/>
        <v>0</v>
      </c>
    </row>
    <row r="65" spans="1:9" x14ac:dyDescent="0.25">
      <c r="A65" s="10" t="s">
        <v>71</v>
      </c>
      <c r="B65" s="11"/>
      <c r="C65" s="11"/>
      <c r="D65" s="11">
        <f t="shared" si="1"/>
        <v>0</v>
      </c>
      <c r="E65" s="11"/>
      <c r="F65" s="11"/>
      <c r="G65" s="12">
        <f t="shared" si="2"/>
        <v>0</v>
      </c>
    </row>
    <row r="66" spans="1:9" x14ac:dyDescent="0.25">
      <c r="A66" s="10" t="s">
        <v>72</v>
      </c>
      <c r="B66" s="11"/>
      <c r="C66" s="11"/>
      <c r="D66" s="11">
        <f t="shared" si="1"/>
        <v>0</v>
      </c>
      <c r="E66" s="11"/>
      <c r="F66" s="11"/>
      <c r="G66" s="12">
        <f t="shared" si="2"/>
        <v>0</v>
      </c>
    </row>
    <row r="67" spans="1:9" x14ac:dyDescent="0.25">
      <c r="A67" s="10" t="s">
        <v>73</v>
      </c>
      <c r="B67" s="11"/>
      <c r="C67" s="11"/>
      <c r="D67" s="11">
        <f t="shared" si="1"/>
        <v>0</v>
      </c>
      <c r="E67" s="11"/>
      <c r="F67" s="11"/>
      <c r="G67" s="12">
        <f t="shared" si="2"/>
        <v>0</v>
      </c>
    </row>
    <row r="68" spans="1:9" x14ac:dyDescent="0.25">
      <c r="A68" s="10" t="s">
        <v>74</v>
      </c>
      <c r="B68" s="11"/>
      <c r="C68" s="11"/>
      <c r="D68" s="11">
        <f t="shared" si="1"/>
        <v>0</v>
      </c>
      <c r="E68" s="11"/>
      <c r="F68" s="11"/>
      <c r="G68" s="12">
        <f t="shared" si="2"/>
        <v>0</v>
      </c>
    </row>
    <row r="69" spans="1:9" x14ac:dyDescent="0.25">
      <c r="A69" s="13" t="s">
        <v>75</v>
      </c>
      <c r="B69" s="11">
        <f>SUM(B70:B72)</f>
        <v>0</v>
      </c>
      <c r="C69" s="11">
        <f t="shared" ref="C69:G69" si="9">SUM(C70:C72)</f>
        <v>0</v>
      </c>
      <c r="D69" s="11">
        <f t="shared" si="9"/>
        <v>0</v>
      </c>
      <c r="E69" s="11">
        <f t="shared" si="9"/>
        <v>0</v>
      </c>
      <c r="F69" s="11">
        <f t="shared" si="9"/>
        <v>0</v>
      </c>
      <c r="G69" s="12">
        <f t="shared" si="9"/>
        <v>0</v>
      </c>
    </row>
    <row r="70" spans="1:9" x14ac:dyDescent="0.25">
      <c r="A70" s="10" t="s">
        <v>76</v>
      </c>
      <c r="B70" s="11"/>
      <c r="C70" s="11"/>
      <c r="D70" s="11">
        <f t="shared" si="1"/>
        <v>0</v>
      </c>
      <c r="E70" s="11"/>
      <c r="F70" s="11"/>
      <c r="G70" s="12">
        <f t="shared" si="2"/>
        <v>0</v>
      </c>
    </row>
    <row r="71" spans="1:9" x14ac:dyDescent="0.25">
      <c r="A71" s="10" t="s">
        <v>77</v>
      </c>
      <c r="B71" s="11"/>
      <c r="C71" s="11"/>
      <c r="D71" s="11">
        <f t="shared" si="1"/>
        <v>0</v>
      </c>
      <c r="E71" s="11"/>
      <c r="F71" s="11"/>
      <c r="G71" s="12">
        <f t="shared" si="2"/>
        <v>0</v>
      </c>
    </row>
    <row r="72" spans="1:9" x14ac:dyDescent="0.25">
      <c r="A72" s="10" t="s">
        <v>78</v>
      </c>
      <c r="B72" s="11"/>
      <c r="C72" s="11"/>
      <c r="D72" s="11">
        <f t="shared" si="1"/>
        <v>0</v>
      </c>
      <c r="E72" s="11"/>
      <c r="F72" s="11"/>
      <c r="G72" s="12">
        <f t="shared" si="2"/>
        <v>0</v>
      </c>
    </row>
    <row r="73" spans="1:9" x14ac:dyDescent="0.25">
      <c r="A73" s="13" t="s">
        <v>79</v>
      </c>
      <c r="B73" s="14">
        <f>SUM(B74:B80)</f>
        <v>54787766.82</v>
      </c>
      <c r="C73" s="14">
        <f t="shared" ref="C73:G73" si="10">SUM(C74:C80)</f>
        <v>33299646.289999999</v>
      </c>
      <c r="D73" s="14">
        <f t="shared" si="10"/>
        <v>88087413.109999999</v>
      </c>
      <c r="E73" s="14">
        <f t="shared" si="10"/>
        <v>88087413.109999999</v>
      </c>
      <c r="F73" s="14">
        <f t="shared" si="10"/>
        <v>88079977.120000005</v>
      </c>
      <c r="G73" s="15">
        <f t="shared" si="10"/>
        <v>0</v>
      </c>
      <c r="I73" s="9"/>
    </row>
    <row r="74" spans="1:9" x14ac:dyDescent="0.25">
      <c r="A74" s="10" t="s">
        <v>80</v>
      </c>
      <c r="B74" s="11">
        <v>17316000</v>
      </c>
      <c r="C74" s="11">
        <v>2829696.6799999997</v>
      </c>
      <c r="D74" s="11">
        <f t="shared" si="1"/>
        <v>20145696.68</v>
      </c>
      <c r="E74" s="11">
        <v>20145696.68</v>
      </c>
      <c r="F74" s="11">
        <v>20145696.68</v>
      </c>
      <c r="G74" s="12">
        <f t="shared" si="2"/>
        <v>0</v>
      </c>
    </row>
    <row r="75" spans="1:9" x14ac:dyDescent="0.25">
      <c r="A75" s="10" t="s">
        <v>81</v>
      </c>
      <c r="B75" s="11">
        <v>7308000</v>
      </c>
      <c r="C75" s="11">
        <v>-926301.6099999994</v>
      </c>
      <c r="D75" s="11">
        <f t="shared" ref="D75:D80" si="11">+B75+C75</f>
        <v>6381698.3900000006</v>
      </c>
      <c r="E75" s="11">
        <v>6381698.3899999997</v>
      </c>
      <c r="F75" s="11">
        <v>6381698.3899999997</v>
      </c>
      <c r="G75" s="12">
        <f t="shared" ref="G75:G80" si="12">+D75-E75</f>
        <v>0</v>
      </c>
    </row>
    <row r="76" spans="1:9" x14ac:dyDescent="0.25">
      <c r="A76" s="10" t="s">
        <v>82</v>
      </c>
      <c r="B76" s="11"/>
      <c r="C76" s="11"/>
      <c r="D76" s="11">
        <f t="shared" si="11"/>
        <v>0</v>
      </c>
      <c r="E76" s="11"/>
      <c r="F76" s="11"/>
      <c r="G76" s="12">
        <f t="shared" si="12"/>
        <v>0</v>
      </c>
    </row>
    <row r="77" spans="1:9" x14ac:dyDescent="0.25">
      <c r="A77" s="10" t="s">
        <v>83</v>
      </c>
      <c r="B77" s="11"/>
      <c r="C77" s="11"/>
      <c r="D77" s="11">
        <f t="shared" si="11"/>
        <v>0</v>
      </c>
      <c r="E77" s="11"/>
      <c r="F77" s="11"/>
      <c r="G77" s="12">
        <f t="shared" si="12"/>
        <v>0</v>
      </c>
    </row>
    <row r="78" spans="1:9" x14ac:dyDescent="0.25">
      <c r="A78" s="10" t="s">
        <v>84</v>
      </c>
      <c r="B78" s="11"/>
      <c r="C78" s="11"/>
      <c r="D78" s="11">
        <f t="shared" si="11"/>
        <v>0</v>
      </c>
      <c r="E78" s="11"/>
      <c r="F78" s="11"/>
      <c r="G78" s="12">
        <f t="shared" si="12"/>
        <v>0</v>
      </c>
    </row>
    <row r="79" spans="1:9" x14ac:dyDescent="0.25">
      <c r="A79" s="10" t="s">
        <v>85</v>
      </c>
      <c r="B79" s="11"/>
      <c r="C79" s="11"/>
      <c r="D79" s="11">
        <f t="shared" si="11"/>
        <v>0</v>
      </c>
      <c r="E79" s="11"/>
      <c r="F79" s="11"/>
      <c r="G79" s="12">
        <f t="shared" si="12"/>
        <v>0</v>
      </c>
    </row>
    <row r="80" spans="1:9" ht="15.75" thickBot="1" x14ac:dyDescent="0.3">
      <c r="A80" s="18" t="s">
        <v>86</v>
      </c>
      <c r="B80" s="19">
        <v>30163766.82</v>
      </c>
      <c r="C80" s="19">
        <v>31396251.219999999</v>
      </c>
      <c r="D80" s="20">
        <f t="shared" si="11"/>
        <v>61560018.039999999</v>
      </c>
      <c r="E80" s="19">
        <v>61560018.039999999</v>
      </c>
      <c r="F80" s="19">
        <v>61552582.050000004</v>
      </c>
      <c r="G80" s="21">
        <f t="shared" si="12"/>
        <v>0</v>
      </c>
    </row>
    <row r="81" spans="1:11" ht="21.75" customHeight="1" thickBot="1" x14ac:dyDescent="0.3">
      <c r="A81" s="22" t="s">
        <v>87</v>
      </c>
      <c r="B81" s="23">
        <f>SUM(B9,B17,B27,B37,B47,B57,B73)</f>
        <v>899375635.3299998</v>
      </c>
      <c r="C81" s="23">
        <f t="shared" ref="C81:G81" si="13">SUM(C9,C17,C27,C37,C47,C57,C73)</f>
        <v>55348658.539999932</v>
      </c>
      <c r="D81" s="23">
        <f>SUM(D9,D17,D27,D37,D47,D57,D73)</f>
        <v>954724293.86999977</v>
      </c>
      <c r="E81" s="23">
        <f t="shared" si="13"/>
        <v>954724293.86999977</v>
      </c>
      <c r="F81" s="23">
        <f t="shared" si="13"/>
        <v>638585513.28000009</v>
      </c>
      <c r="G81" s="23">
        <f t="shared" si="13"/>
        <v>0</v>
      </c>
      <c r="H81" s="6"/>
      <c r="I81" s="24"/>
      <c r="K81" s="24"/>
    </row>
    <row r="82" spans="1:11" s="26" customFormat="1" ht="12.75" x14ac:dyDescent="0.2">
      <c r="A82" s="25"/>
      <c r="B82" s="25"/>
      <c r="C82" s="25"/>
      <c r="D82" s="25"/>
      <c r="E82" s="25"/>
      <c r="F82" s="25"/>
      <c r="G82" s="25"/>
    </row>
    <row r="83" spans="1:11" x14ac:dyDescent="0.25">
      <c r="B83" s="27"/>
      <c r="C83" s="27"/>
      <c r="D83" s="27"/>
      <c r="E83" s="27"/>
      <c r="F83" s="27"/>
      <c r="G83" s="27"/>
    </row>
    <row r="85" spans="1:11" x14ac:dyDescent="0.25">
      <c r="B85" s="27"/>
      <c r="C85" s="27"/>
      <c r="D85" s="27"/>
      <c r="E85" s="27"/>
      <c r="F85" s="27"/>
      <c r="G85" s="27"/>
    </row>
    <row r="86" spans="1:11" x14ac:dyDescent="0.25">
      <c r="B86" s="27"/>
      <c r="C86" s="27"/>
      <c r="D86" s="27"/>
      <c r="E86" s="27"/>
      <c r="F86" s="27"/>
      <c r="G86" s="27"/>
    </row>
    <row r="87" spans="1:11" x14ac:dyDescent="0.25">
      <c r="B87" s="27"/>
      <c r="C87" s="27"/>
      <c r="D87" s="27"/>
      <c r="E87" s="27"/>
      <c r="F87" s="27"/>
      <c r="G87" s="27"/>
    </row>
    <row r="88" spans="1:11" x14ac:dyDescent="0.25">
      <c r="B88" s="27"/>
      <c r="C88" s="27"/>
      <c r="D88" s="27"/>
      <c r="E88" s="27"/>
      <c r="F88" s="27"/>
      <c r="G88" s="27"/>
    </row>
    <row r="89" spans="1:11" x14ac:dyDescent="0.25">
      <c r="B89" s="27"/>
      <c r="C89" s="27"/>
      <c r="D89" s="27"/>
      <c r="E89" s="27"/>
      <c r="F89" s="27"/>
      <c r="G89" s="27"/>
    </row>
    <row r="90" spans="1:11" x14ac:dyDescent="0.25">
      <c r="B90" s="27"/>
      <c r="C90" s="27"/>
      <c r="D90" s="27"/>
      <c r="E90" s="27"/>
      <c r="F90" s="27"/>
      <c r="G90" s="27"/>
    </row>
    <row r="91" spans="1:11" x14ac:dyDescent="0.25">
      <c r="B91" s="27"/>
      <c r="C91" s="27"/>
      <c r="D91" s="27"/>
      <c r="E91" s="27"/>
      <c r="F91" s="27"/>
      <c r="G91" s="27"/>
    </row>
    <row r="92" spans="1:11" x14ac:dyDescent="0.25">
      <c r="B92" s="27"/>
      <c r="C92" s="27"/>
      <c r="D92" s="27"/>
      <c r="E92" s="27"/>
      <c r="F92" s="27"/>
      <c r="G92" s="27"/>
    </row>
    <row r="93" spans="1:11" x14ac:dyDescent="0.25">
      <c r="B93" s="27"/>
      <c r="C93" s="27"/>
      <c r="D93" s="27"/>
      <c r="E93" s="27"/>
      <c r="F93" s="27"/>
      <c r="G93" s="27"/>
    </row>
    <row r="94" spans="1:11" x14ac:dyDescent="0.25">
      <c r="B94" s="27"/>
      <c r="C94" s="27"/>
      <c r="D94" s="27"/>
      <c r="E94" s="27"/>
      <c r="F94" s="27"/>
      <c r="G94" s="27"/>
    </row>
    <row r="95" spans="1:11" x14ac:dyDescent="0.25">
      <c r="B95" s="27"/>
      <c r="C95" s="27"/>
      <c r="D95" s="27"/>
      <c r="E95" s="27"/>
      <c r="F95" s="27"/>
      <c r="G95" s="27"/>
    </row>
    <row r="96" spans="1:11" x14ac:dyDescent="0.25">
      <c r="B96" s="27"/>
      <c r="C96" s="27"/>
      <c r="D96" s="27"/>
      <c r="E96" s="27"/>
      <c r="F96" s="27"/>
      <c r="G96" s="27"/>
    </row>
    <row r="97" spans="2:7" x14ac:dyDescent="0.25">
      <c r="B97" s="27"/>
      <c r="C97" s="27"/>
      <c r="D97" s="27"/>
      <c r="E97" s="27"/>
      <c r="F97" s="27"/>
      <c r="G97" s="27"/>
    </row>
    <row r="98" spans="2:7" x14ac:dyDescent="0.25">
      <c r="B98" s="27"/>
      <c r="C98" s="27"/>
      <c r="D98" s="27"/>
      <c r="E98" s="27"/>
      <c r="F98" s="27"/>
      <c r="G98" s="27"/>
    </row>
    <row r="99" spans="2:7" x14ac:dyDescent="0.25">
      <c r="B99" s="27"/>
      <c r="C99" s="27"/>
      <c r="D99" s="27"/>
      <c r="E99" s="27"/>
      <c r="F99" s="27"/>
      <c r="G99" s="27"/>
    </row>
    <row r="100" spans="2:7" x14ac:dyDescent="0.25">
      <c r="B100" s="27"/>
      <c r="C100" s="27"/>
      <c r="D100" s="27"/>
      <c r="E100" s="27"/>
      <c r="F100" s="27"/>
      <c r="G100" s="27"/>
    </row>
    <row r="101" spans="2:7" x14ac:dyDescent="0.25">
      <c r="B101" s="27"/>
      <c r="C101" s="27"/>
      <c r="D101" s="27"/>
      <c r="E101" s="27"/>
      <c r="F101" s="27"/>
      <c r="G101" s="27"/>
    </row>
    <row r="102" spans="2:7" x14ac:dyDescent="0.25">
      <c r="B102" s="27"/>
      <c r="C102" s="27"/>
      <c r="D102" s="27"/>
      <c r="E102" s="27"/>
      <c r="F102" s="27"/>
      <c r="G102" s="27"/>
    </row>
    <row r="103" spans="2:7" x14ac:dyDescent="0.25">
      <c r="B103" s="27"/>
      <c r="C103" s="27"/>
      <c r="D103" s="27"/>
      <c r="E103" s="27"/>
      <c r="F103" s="27"/>
      <c r="G103" s="27"/>
    </row>
    <row r="104" spans="2:7" x14ac:dyDescent="0.25">
      <c r="B104" s="27"/>
      <c r="C104" s="27"/>
      <c r="D104" s="27"/>
      <c r="E104" s="27"/>
      <c r="F104" s="27"/>
      <c r="G104" s="27"/>
    </row>
    <row r="105" spans="2:7" x14ac:dyDescent="0.25">
      <c r="B105" s="27"/>
      <c r="C105" s="27"/>
      <c r="D105" s="27"/>
      <c r="E105" s="27"/>
      <c r="F105" s="27"/>
      <c r="G105" s="27"/>
    </row>
    <row r="106" spans="2:7" x14ac:dyDescent="0.25">
      <c r="B106" s="27"/>
      <c r="C106" s="27"/>
      <c r="D106" s="27"/>
      <c r="E106" s="27"/>
      <c r="F106" s="27"/>
      <c r="G106" s="27"/>
    </row>
    <row r="107" spans="2:7" x14ac:dyDescent="0.25">
      <c r="B107" s="27"/>
      <c r="C107" s="27"/>
      <c r="D107" s="27"/>
      <c r="E107" s="27"/>
      <c r="F107" s="27"/>
      <c r="G107" s="27"/>
    </row>
    <row r="108" spans="2:7" x14ac:dyDescent="0.25">
      <c r="B108" s="27"/>
      <c r="C108" s="27"/>
      <c r="D108" s="27"/>
      <c r="E108" s="27"/>
      <c r="F108" s="27"/>
      <c r="G108" s="27"/>
    </row>
    <row r="109" spans="2:7" x14ac:dyDescent="0.25">
      <c r="B109" s="27"/>
      <c r="C109" s="27"/>
      <c r="D109" s="27"/>
      <c r="E109" s="27"/>
      <c r="F109" s="27"/>
      <c r="G109" s="27"/>
    </row>
    <row r="110" spans="2:7" x14ac:dyDescent="0.25">
      <c r="B110" s="27"/>
      <c r="C110" s="27"/>
      <c r="D110" s="27"/>
      <c r="E110" s="27"/>
      <c r="F110" s="27"/>
      <c r="G110" s="27"/>
    </row>
    <row r="111" spans="2:7" x14ac:dyDescent="0.25">
      <c r="B111" s="27"/>
      <c r="C111" s="27"/>
      <c r="D111" s="27"/>
      <c r="E111" s="27"/>
      <c r="F111" s="27"/>
      <c r="G111" s="27"/>
    </row>
    <row r="112" spans="2:7" x14ac:dyDescent="0.25">
      <c r="B112" s="27"/>
      <c r="C112" s="27"/>
      <c r="D112" s="27"/>
      <c r="E112" s="27"/>
      <c r="F112" s="27"/>
      <c r="G112" s="27"/>
    </row>
    <row r="113" spans="2:7" x14ac:dyDescent="0.25">
      <c r="B113" s="27"/>
      <c r="C113" s="27"/>
      <c r="D113" s="27"/>
      <c r="E113" s="27"/>
      <c r="F113" s="27"/>
      <c r="G113" s="27"/>
    </row>
    <row r="114" spans="2:7" x14ac:dyDescent="0.25">
      <c r="B114" s="27"/>
      <c r="C114" s="27"/>
      <c r="D114" s="27"/>
      <c r="E114" s="27"/>
      <c r="F114" s="27"/>
      <c r="G114" s="27"/>
    </row>
    <row r="115" spans="2:7" x14ac:dyDescent="0.25">
      <c r="B115" s="27"/>
      <c r="C115" s="27"/>
      <c r="D115" s="27"/>
      <c r="E115" s="27"/>
      <c r="F115" s="27"/>
      <c r="G115" s="27"/>
    </row>
    <row r="116" spans="2:7" x14ac:dyDescent="0.25">
      <c r="B116" s="27"/>
      <c r="C116" s="27"/>
      <c r="D116" s="27"/>
      <c r="E116" s="27"/>
      <c r="F116" s="27"/>
      <c r="G116" s="27"/>
    </row>
    <row r="117" spans="2:7" x14ac:dyDescent="0.25">
      <c r="B117" s="27"/>
      <c r="C117" s="27"/>
      <c r="D117" s="27"/>
      <c r="E117" s="27"/>
      <c r="F117" s="27"/>
      <c r="G117" s="27"/>
    </row>
    <row r="118" spans="2:7" x14ac:dyDescent="0.25">
      <c r="B118" s="27"/>
      <c r="C118" s="27"/>
      <c r="D118" s="27"/>
      <c r="E118" s="27"/>
      <c r="F118" s="27"/>
      <c r="G118" s="27"/>
    </row>
    <row r="119" spans="2:7" x14ac:dyDescent="0.25">
      <c r="B119" s="27"/>
      <c r="C119" s="27"/>
      <c r="D119" s="27"/>
      <c r="E119" s="27"/>
      <c r="F119" s="27"/>
      <c r="G119" s="27"/>
    </row>
    <row r="120" spans="2:7" x14ac:dyDescent="0.25">
      <c r="B120" s="27"/>
      <c r="C120" s="27"/>
      <c r="D120" s="27"/>
      <c r="E120" s="27"/>
      <c r="F120" s="27"/>
      <c r="G120" s="27"/>
    </row>
    <row r="121" spans="2:7" x14ac:dyDescent="0.25">
      <c r="B121" s="27"/>
      <c r="C121" s="27"/>
      <c r="D121" s="27"/>
      <c r="E121" s="27"/>
      <c r="F121" s="27"/>
      <c r="G121" s="27"/>
    </row>
    <row r="122" spans="2:7" x14ac:dyDescent="0.25">
      <c r="B122" s="27"/>
      <c r="C122" s="27"/>
      <c r="D122" s="27"/>
      <c r="E122" s="27"/>
      <c r="F122" s="27"/>
      <c r="G122" s="27"/>
    </row>
    <row r="123" spans="2:7" x14ac:dyDescent="0.25">
      <c r="B123" s="27"/>
      <c r="C123" s="27"/>
      <c r="D123" s="27"/>
      <c r="E123" s="27"/>
      <c r="F123" s="27"/>
      <c r="G123" s="27"/>
    </row>
    <row r="124" spans="2:7" x14ac:dyDescent="0.25">
      <c r="B124" s="27"/>
      <c r="C124" s="27"/>
      <c r="D124" s="27"/>
      <c r="E124" s="27"/>
      <c r="F124" s="27"/>
      <c r="G124" s="27"/>
    </row>
    <row r="125" spans="2:7" x14ac:dyDescent="0.25">
      <c r="B125" s="27"/>
      <c r="C125" s="27"/>
      <c r="D125" s="27"/>
      <c r="E125" s="27"/>
      <c r="F125" s="27"/>
      <c r="G125" s="27"/>
    </row>
    <row r="126" spans="2:7" x14ac:dyDescent="0.25">
      <c r="B126" s="27"/>
      <c r="C126" s="27"/>
      <c r="D126" s="27"/>
      <c r="E126" s="27"/>
      <c r="F126" s="27"/>
      <c r="G126" s="27"/>
    </row>
    <row r="127" spans="2:7" x14ac:dyDescent="0.25">
      <c r="B127" s="27"/>
      <c r="C127" s="27"/>
      <c r="D127" s="27"/>
      <c r="E127" s="27"/>
      <c r="F127" s="27"/>
      <c r="G127" s="27"/>
    </row>
    <row r="128" spans="2:7" x14ac:dyDescent="0.25">
      <c r="B128" s="27"/>
      <c r="C128" s="27"/>
      <c r="D128" s="27"/>
      <c r="E128" s="27"/>
      <c r="F128" s="27"/>
      <c r="G128" s="27"/>
    </row>
    <row r="129" spans="2:7" x14ac:dyDescent="0.25">
      <c r="B129" s="27"/>
      <c r="C129" s="27"/>
      <c r="D129" s="27"/>
      <c r="E129" s="27"/>
      <c r="F129" s="27"/>
      <c r="G129" s="27"/>
    </row>
    <row r="130" spans="2:7" x14ac:dyDescent="0.25">
      <c r="B130" s="27"/>
      <c r="C130" s="27"/>
      <c r="D130" s="27"/>
      <c r="E130" s="27"/>
      <c r="F130" s="27"/>
      <c r="G130" s="27"/>
    </row>
    <row r="131" spans="2:7" x14ac:dyDescent="0.25">
      <c r="B131" s="27"/>
      <c r="C131" s="27"/>
      <c r="D131" s="27"/>
      <c r="E131" s="27"/>
      <c r="F131" s="27"/>
      <c r="G131" s="27"/>
    </row>
    <row r="132" spans="2:7" x14ac:dyDescent="0.25">
      <c r="B132" s="27"/>
      <c r="C132" s="27"/>
      <c r="D132" s="27"/>
      <c r="E132" s="27"/>
      <c r="F132" s="27"/>
      <c r="G132" s="27"/>
    </row>
    <row r="133" spans="2:7" x14ac:dyDescent="0.25">
      <c r="B133" s="27"/>
      <c r="C133" s="27"/>
      <c r="D133" s="27"/>
      <c r="E133" s="27"/>
      <c r="F133" s="27"/>
      <c r="G133" s="27"/>
    </row>
    <row r="134" spans="2:7" x14ac:dyDescent="0.25">
      <c r="B134" s="27"/>
      <c r="C134" s="27"/>
      <c r="D134" s="27"/>
      <c r="E134" s="27"/>
      <c r="F134" s="27"/>
      <c r="G134" s="27"/>
    </row>
    <row r="135" spans="2:7" x14ac:dyDescent="0.25">
      <c r="B135" s="27"/>
      <c r="C135" s="27"/>
      <c r="D135" s="27"/>
      <c r="E135" s="27"/>
      <c r="F135" s="27"/>
      <c r="G135" s="27"/>
    </row>
    <row r="136" spans="2:7" x14ac:dyDescent="0.25">
      <c r="B136" s="27"/>
      <c r="C136" s="27"/>
      <c r="D136" s="27"/>
      <c r="E136" s="27"/>
      <c r="F136" s="27"/>
      <c r="G136" s="27"/>
    </row>
  </sheetData>
  <mergeCells count="8">
    <mergeCell ref="A6:A8"/>
    <mergeCell ref="B6:F6"/>
    <mergeCell ref="G6:G7"/>
    <mergeCell ref="F1:G1"/>
    <mergeCell ref="A2:G2"/>
    <mergeCell ref="A3:G3"/>
    <mergeCell ref="A4:G4"/>
    <mergeCell ref="A5:G5"/>
  </mergeCells>
  <pageMargins left="0.31496062992125984" right="0.31496062992125984" top="0.51181102362204722" bottom="0.55118110236220474" header="0.31496062992125984" footer="0.31496062992125984"/>
  <pageSetup scale="6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Beto</cp:lastModifiedBy>
  <cp:lastPrinted>2019-02-18T20:02:02Z</cp:lastPrinted>
  <dcterms:created xsi:type="dcterms:W3CDTF">2019-02-18T19:48:09Z</dcterms:created>
  <dcterms:modified xsi:type="dcterms:W3CDTF">2019-02-18T20:02:51Z</dcterms:modified>
</cp:coreProperties>
</file>